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60" yWindow="75" windowWidth="11340" windowHeight="6480"/>
  </bookViews>
  <sheets>
    <sheet name="Sheet1" sheetId="2" r:id="rId1"/>
  </sheets>
  <calcPr calcId="124519"/>
</workbook>
</file>

<file path=xl/calcChain.xml><?xml version="1.0" encoding="utf-8"?>
<calcChain xmlns="http://schemas.openxmlformats.org/spreadsheetml/2006/main">
  <c r="X215" i="2"/>
  <c r="X214"/>
  <c r="V156"/>
  <c r="V155"/>
  <c r="V154"/>
  <c r="V153"/>
  <c r="V152"/>
  <c r="AC141"/>
  <c r="AC140"/>
  <c r="AC139"/>
  <c r="F75"/>
  <c r="W70"/>
  <c r="V70"/>
  <c r="W69"/>
  <c r="V69"/>
  <c r="W68"/>
  <c r="V68"/>
  <c r="W67"/>
  <c r="V67"/>
  <c r="W66"/>
  <c r="V66"/>
  <c r="D66"/>
  <c r="W65"/>
  <c r="V65"/>
  <c r="W64"/>
  <c r="V64"/>
  <c r="W63"/>
  <c r="V63"/>
  <c r="W62"/>
  <c r="V62"/>
  <c r="W61"/>
  <c r="V61"/>
  <c r="W60"/>
  <c r="V60"/>
  <c r="W59"/>
  <c r="V59"/>
  <c r="W58"/>
  <c r="V58"/>
  <c r="W57"/>
  <c r="V57"/>
  <c r="W56"/>
  <c r="V56"/>
  <c r="W55"/>
  <c r="V55"/>
  <c r="W54"/>
  <c r="V54"/>
  <c r="W53"/>
  <c r="V53"/>
  <c r="W52"/>
  <c r="V52"/>
  <c r="W51"/>
  <c r="V51"/>
  <c r="W50"/>
  <c r="V50"/>
  <c r="W49"/>
  <c r="V49"/>
  <c r="W48"/>
  <c r="V48"/>
  <c r="W47"/>
  <c r="V47"/>
  <c r="W46"/>
  <c r="V46"/>
  <c r="W45"/>
  <c r="V45"/>
  <c r="W44"/>
  <c r="V44"/>
  <c r="W43"/>
  <c r="V43"/>
  <c r="W42"/>
  <c r="V42"/>
  <c r="W41"/>
  <c r="V41"/>
  <c r="W40"/>
  <c r="V40"/>
  <c r="W39"/>
  <c r="V39"/>
  <c r="W38"/>
  <c r="V38"/>
  <c r="W37"/>
  <c r="V37"/>
  <c r="W36"/>
  <c r="V36"/>
  <c r="W35"/>
  <c r="V35"/>
  <c r="W34"/>
  <c r="V34"/>
  <c r="W33"/>
  <c r="V33"/>
  <c r="W32"/>
  <c r="V32"/>
  <c r="W31"/>
  <c r="V31"/>
  <c r="W30"/>
  <c r="V30"/>
  <c r="W29"/>
  <c r="V29"/>
  <c r="W28"/>
  <c r="V28"/>
  <c r="W27"/>
  <c r="V27"/>
  <c r="W26"/>
  <c r="V26"/>
  <c r="W25"/>
  <c r="V25"/>
  <c r="W24"/>
  <c r="V24"/>
  <c r="W23"/>
  <c r="V23"/>
  <c r="W22"/>
  <c r="V22"/>
  <c r="W21"/>
  <c r="V21"/>
  <c r="W20"/>
  <c r="V20"/>
  <c r="W19"/>
  <c r="V19"/>
  <c r="W18"/>
  <c r="V18"/>
  <c r="W17"/>
  <c r="V17"/>
  <c r="W16"/>
  <c r="V16"/>
  <c r="X15"/>
  <c r="W15"/>
  <c r="V15"/>
  <c r="W14"/>
  <c r="V14"/>
  <c r="W13"/>
  <c r="V13"/>
  <c r="W12"/>
  <c r="V12"/>
  <c r="W11"/>
  <c r="V11"/>
  <c r="W10"/>
  <c r="V10"/>
  <c r="W9"/>
  <c r="V9"/>
  <c r="W8"/>
  <c r="V8"/>
  <c r="S8"/>
  <c r="R8"/>
  <c r="A88" s="1"/>
  <c r="Q3"/>
  <c r="A1"/>
  <c r="B88" l="1"/>
</calcChain>
</file>

<file path=xl/sharedStrings.xml><?xml version="1.0" encoding="utf-8"?>
<sst xmlns="http://schemas.openxmlformats.org/spreadsheetml/2006/main" count="339" uniqueCount="217">
  <si>
    <t>CE</t>
  </si>
  <si>
    <t>B</t>
  </si>
  <si>
    <t>A</t>
  </si>
  <si>
    <t>RO</t>
  </si>
  <si>
    <t>SE</t>
  </si>
  <si>
    <t>C</t>
  </si>
  <si>
    <t>D</t>
  </si>
  <si>
    <t>English</t>
  </si>
  <si>
    <t>Drop Down Liste</t>
  </si>
  <si>
    <t>Sortimente</t>
  </si>
  <si>
    <t xml:space="preserve">WB </t>
  </si>
  <si>
    <t>WG</t>
  </si>
  <si>
    <t>ENG</t>
  </si>
  <si>
    <t>WB</t>
  </si>
  <si>
    <t>Bitte auswählen/ please choose</t>
  </si>
  <si>
    <t>Alternative Böden (Bambus, Kork, Vinyl)</t>
  </si>
  <si>
    <t>air-conditioning</t>
  </si>
  <si>
    <t>Aquaristik &amp; Zoo</t>
  </si>
  <si>
    <t>alternative flooring (bambus, cork, vinyl)</t>
  </si>
  <si>
    <t>Arbeitsschutz</t>
  </si>
  <si>
    <t>awnings</t>
  </si>
  <si>
    <t>Bauchemie</t>
  </si>
  <si>
    <t>building material</t>
  </si>
  <si>
    <t>Baufertigteile</t>
  </si>
  <si>
    <t>cleaning</t>
  </si>
  <si>
    <t>Baugeräte (Anhänger, Leitern, Baueimer)</t>
  </si>
  <si>
    <t>construction chemicals</t>
  </si>
  <si>
    <t>construction equipment (trailer, ladder, bucket)</t>
  </si>
  <si>
    <t>Beleuchtung</t>
  </si>
  <si>
    <t>deck tiles</t>
  </si>
  <si>
    <t>Bodenbeläge (Teppichboden &amp; PVC)</t>
  </si>
  <si>
    <t>decking</t>
  </si>
  <si>
    <t>Brennstoffe</t>
  </si>
  <si>
    <t>decoration Christmas, Easter, Halloween</t>
  </si>
  <si>
    <t>Deko Weihnachten, Ostern, Halloween</t>
  </si>
  <si>
    <t>door mats</t>
  </si>
  <si>
    <t>Dünger / Erde / Pflanzenschutz</t>
  </si>
  <si>
    <t>drainage</t>
  </si>
  <si>
    <t>Einlagerung / Boxen / Regale</t>
  </si>
  <si>
    <t>electrical</t>
  </si>
  <si>
    <t>Eisenwaren / Beschläge</t>
  </si>
  <si>
    <t>fanshop</t>
  </si>
  <si>
    <t>Elektro</t>
  </si>
  <si>
    <t>fencing</t>
  </si>
  <si>
    <t>Entwässerung</t>
  </si>
  <si>
    <t>fertilizer/ soil/ plant protection</t>
  </si>
  <si>
    <t>Fanshop</t>
  </si>
  <si>
    <t>firewood and charcoal</t>
  </si>
  <si>
    <t>Farben &amp; Lacke</t>
  </si>
  <si>
    <t>fishkeeping &amp; zoo</t>
  </si>
  <si>
    <t>Fensterbänke (Holz &amp; Alu)</t>
  </si>
  <si>
    <t>flooring (carpeting &amp; pvc)</t>
  </si>
  <si>
    <t>Fensterbänke (Naturstein)</t>
  </si>
  <si>
    <t>gabions</t>
  </si>
  <si>
    <t>Fliesen</t>
  </si>
  <si>
    <t>garden decoration</t>
  </si>
  <si>
    <t>Fußmatten</t>
  </si>
  <si>
    <t>garden furniture</t>
  </si>
  <si>
    <t>Gartenbaustoffe</t>
  </si>
  <si>
    <t>garden tools and machines</t>
  </si>
  <si>
    <t>Gartendeko</t>
  </si>
  <si>
    <t>gas</t>
  </si>
  <si>
    <t>Gartengeräte / -werkzeuge / -maschinen</t>
  </si>
  <si>
    <t>oils &amp; lubricants</t>
  </si>
  <si>
    <t>Gartenhäuser &amp; Carports</t>
  </si>
  <si>
    <t>grills</t>
  </si>
  <si>
    <t>Gartenmöbel</t>
  </si>
  <si>
    <t>hardware</t>
  </si>
  <si>
    <t>Gas</t>
  </si>
  <si>
    <t>heater</t>
  </si>
  <si>
    <t>Grill</t>
  </si>
  <si>
    <t>insect screen</t>
  </si>
  <si>
    <t>Haushaltsleitern</t>
  </si>
  <si>
    <t>interior decoration</t>
  </si>
  <si>
    <t>DE</t>
  </si>
  <si>
    <t>AT</t>
  </si>
  <si>
    <t>CH</t>
  </si>
  <si>
    <t>CZ</t>
  </si>
  <si>
    <t>LU</t>
  </si>
  <si>
    <t>Heizung</t>
  </si>
  <si>
    <t>kitchen</t>
  </si>
  <si>
    <t>NL</t>
  </si>
  <si>
    <t>SK</t>
  </si>
  <si>
    <t>Holz</t>
  </si>
  <si>
    <t>kitchen worktops</t>
  </si>
  <si>
    <t>Holz im Garten</t>
  </si>
  <si>
    <t>ladders</t>
  </si>
  <si>
    <t>Holzfliesen</t>
  </si>
  <si>
    <t>landscaping materials</t>
  </si>
  <si>
    <t>Holzpflege</t>
  </si>
  <si>
    <t>lighting</t>
  </si>
  <si>
    <t>Innendeko</t>
  </si>
  <si>
    <t>maschines &amp; accessories</t>
  </si>
  <si>
    <t>Insektenschutz</t>
  </si>
  <si>
    <t>millwork</t>
  </si>
  <si>
    <t>Klimageräte / Ventilatoren</t>
  </si>
  <si>
    <t>paint</t>
  </si>
  <si>
    <t>Küchen</t>
  </si>
  <si>
    <t>painting accessories</t>
  </si>
  <si>
    <t>Küchenarbeitsplatten</t>
  </si>
  <si>
    <t>parquet, laminate flooring, flooring accessoires</t>
  </si>
  <si>
    <t>Lüftung</t>
  </si>
  <si>
    <t>plants</t>
  </si>
  <si>
    <t>Malerzubehör</t>
  </si>
  <si>
    <t>plywood</t>
  </si>
  <si>
    <t>Markisen</t>
  </si>
  <si>
    <t>pond construction</t>
  </si>
  <si>
    <t>Maschinen &amp; Zubehör</t>
  </si>
  <si>
    <t>pool</t>
  </si>
  <si>
    <t>Mechanische &amp; Elektr. Sicherheit</t>
  </si>
  <si>
    <t>sand &amp; gravel</t>
  </si>
  <si>
    <t>Parkett, Laminat, Fußbodenzubehör</t>
  </si>
  <si>
    <t>sanitary</t>
  </si>
  <si>
    <t>Pflanzen</t>
  </si>
  <si>
    <t>sauna &amp; infraredcabins</t>
  </si>
  <si>
    <t xml:space="preserve">Platten </t>
  </si>
  <si>
    <t>security</t>
  </si>
  <si>
    <t>Reinigung</t>
  </si>
  <si>
    <t>shelving</t>
  </si>
  <si>
    <t>Sand &amp; Kies</t>
  </si>
  <si>
    <t>storage</t>
  </si>
  <si>
    <t>Sanitär</t>
  </si>
  <si>
    <t>summer houses &amp; carports</t>
  </si>
  <si>
    <t>Sauna &amp; Infrarotkabinen</t>
  </si>
  <si>
    <t>sunblind</t>
  </si>
  <si>
    <t>Schmieren, Fetten, Ölen</t>
  </si>
  <si>
    <t>tiles</t>
  </si>
  <si>
    <t>Schwimmbad</t>
  </si>
  <si>
    <t>timber</t>
  </si>
  <si>
    <t>Sonnenschutz</t>
  </si>
  <si>
    <t>tools</t>
  </si>
  <si>
    <t>Tapeten &amp; Wandbeläge</t>
  </si>
  <si>
    <t>ventilation</t>
  </si>
  <si>
    <t>Teichbau</t>
  </si>
  <si>
    <t>wallpaper</t>
  </si>
  <si>
    <t>Terrassenbeläge</t>
  </si>
  <si>
    <t>window sill (natural stone)</t>
  </si>
  <si>
    <t>…</t>
  </si>
  <si>
    <t>Werkbänke / Werkstattzubehör</t>
  </si>
  <si>
    <t>window sill (wood &amp; aluminum)</t>
  </si>
  <si>
    <t>Werkzeuge</t>
  </si>
  <si>
    <t>wood preservation</t>
  </si>
  <si>
    <t>Zäune</t>
  </si>
  <si>
    <t>work bench &amp; garage cabinet systems</t>
  </si>
  <si>
    <t>Ziergabionen</t>
  </si>
  <si>
    <t>work protection</t>
  </si>
  <si>
    <t>TÜV</t>
  </si>
  <si>
    <t>GS</t>
  </si>
  <si>
    <t>RoHS</t>
  </si>
  <si>
    <t>FSC</t>
  </si>
  <si>
    <t xml:space="preserve">storage </t>
  </si>
  <si>
    <t>Deutsch</t>
  </si>
  <si>
    <r>
      <t xml:space="preserve"> Please chose your language(</t>
    </r>
    <r>
      <rPr>
        <b/>
        <sz val="12"/>
        <color indexed="10"/>
        <rFont val="宋体"/>
        <family val="3"/>
        <charset val="134"/>
      </rPr>
      <t>请选择你需要的语言）</t>
    </r>
    <r>
      <rPr>
        <b/>
        <sz val="12"/>
        <color indexed="10"/>
        <rFont val="Arial"/>
        <family val="2"/>
      </rPr>
      <t>:</t>
    </r>
    <phoneticPr fontId="3" type="noConversion"/>
  </si>
  <si>
    <r>
      <t>Please send the completed document to the following e-mail-adress</t>
    </r>
    <r>
      <rPr>
        <b/>
        <sz val="12"/>
        <color indexed="10"/>
        <rFont val="宋体"/>
        <family val="3"/>
        <charset val="134"/>
      </rPr>
      <t>（请把完整的资料发到以下的邮箱里）</t>
    </r>
    <r>
      <rPr>
        <b/>
        <sz val="12"/>
        <color indexed="10"/>
        <rFont val="Arial"/>
        <family val="2"/>
      </rPr>
      <t>:</t>
    </r>
    <phoneticPr fontId="3" type="noConversion"/>
  </si>
  <si>
    <r>
      <rPr>
        <b/>
        <sz val="12"/>
        <rFont val="宋体"/>
        <family val="3"/>
        <charset val="134"/>
      </rPr>
      <t>（</t>
    </r>
    <r>
      <rPr>
        <b/>
        <sz val="12"/>
        <rFont val="Arial"/>
        <family val="2"/>
      </rPr>
      <t>supplier</t>
    </r>
    <r>
      <rPr>
        <b/>
        <sz val="12"/>
        <rFont val="宋体"/>
        <family val="3"/>
        <charset val="134"/>
      </rPr>
      <t>（供应商）</t>
    </r>
    <r>
      <rPr>
        <b/>
        <sz val="12"/>
        <rFont val="Arial"/>
        <family val="2"/>
      </rPr>
      <t xml:space="preserve"> / company name</t>
    </r>
    <r>
      <rPr>
        <b/>
        <sz val="12"/>
        <rFont val="宋体"/>
        <family val="3"/>
        <charset val="134"/>
      </rPr>
      <t>（公司名</t>
    </r>
    <r>
      <rPr>
        <b/>
        <sz val="12"/>
        <rFont val="Arial"/>
        <family val="2"/>
      </rPr>
      <t>)</t>
    </r>
    <phoneticPr fontId="3" type="noConversion"/>
  </si>
  <si>
    <r>
      <t>main assortment</t>
    </r>
    <r>
      <rPr>
        <b/>
        <sz val="12"/>
        <rFont val="宋体"/>
        <family val="3"/>
        <charset val="134"/>
      </rPr>
      <t>（主要分类）</t>
    </r>
    <phoneticPr fontId="3" type="noConversion"/>
  </si>
  <si>
    <r>
      <t>please enter here</t>
    </r>
    <r>
      <rPr>
        <sz val="12"/>
        <rFont val="宋体"/>
        <family val="3"/>
        <charset val="134"/>
      </rPr>
      <t>（请进这）</t>
    </r>
    <phoneticPr fontId="3" type="noConversion"/>
  </si>
  <si>
    <r>
      <t>address</t>
    </r>
    <r>
      <rPr>
        <b/>
        <sz val="12"/>
        <rFont val="宋体"/>
        <family val="3"/>
        <charset val="134"/>
      </rPr>
      <t>（地址）</t>
    </r>
    <phoneticPr fontId="3" type="noConversion"/>
  </si>
  <si>
    <r>
      <t>street, no.</t>
    </r>
    <r>
      <rPr>
        <b/>
        <sz val="12"/>
        <rFont val="宋体"/>
        <family val="3"/>
        <charset val="134"/>
      </rPr>
      <t>（街号）</t>
    </r>
    <phoneticPr fontId="3" type="noConversion"/>
  </si>
  <si>
    <r>
      <t>zip code</t>
    </r>
    <r>
      <rPr>
        <b/>
        <sz val="12"/>
        <rFont val="宋体"/>
        <family val="3"/>
        <charset val="134"/>
      </rPr>
      <t>（邮编）</t>
    </r>
    <phoneticPr fontId="3" type="noConversion"/>
  </si>
  <si>
    <r>
      <t>city</t>
    </r>
    <r>
      <rPr>
        <b/>
        <sz val="12"/>
        <rFont val="宋体"/>
        <family val="3"/>
        <charset val="134"/>
      </rPr>
      <t>（城市）</t>
    </r>
    <phoneticPr fontId="3" type="noConversion"/>
  </si>
  <si>
    <r>
      <t>please enter here</t>
    </r>
    <r>
      <rPr>
        <sz val="12"/>
        <rFont val="宋体"/>
        <family val="3"/>
        <charset val="134"/>
      </rPr>
      <t>（请进这）</t>
    </r>
    <phoneticPr fontId="3" type="noConversion"/>
  </si>
  <si>
    <r>
      <t>county</t>
    </r>
    <r>
      <rPr>
        <b/>
        <sz val="12"/>
        <rFont val="宋体"/>
        <family val="3"/>
        <charset val="134"/>
      </rPr>
      <t>（县）</t>
    </r>
    <phoneticPr fontId="3" type="noConversion"/>
  </si>
  <si>
    <r>
      <t>country</t>
    </r>
    <r>
      <rPr>
        <b/>
        <sz val="12"/>
        <rFont val="宋体"/>
        <family val="3"/>
        <charset val="134"/>
      </rPr>
      <t>（国家）</t>
    </r>
    <phoneticPr fontId="3" type="noConversion"/>
  </si>
  <si>
    <r>
      <t>homepage</t>
    </r>
    <r>
      <rPr>
        <b/>
        <sz val="12"/>
        <rFont val="宋体"/>
        <family val="3"/>
        <charset val="134"/>
      </rPr>
      <t>（网页）</t>
    </r>
    <phoneticPr fontId="3" type="noConversion"/>
  </si>
  <si>
    <r>
      <t>contact person for HORNBACH</t>
    </r>
    <r>
      <rPr>
        <b/>
        <sz val="12"/>
        <rFont val="宋体"/>
        <family val="3"/>
        <charset val="134"/>
      </rPr>
      <t>（联系人名）</t>
    </r>
    <phoneticPr fontId="3" type="noConversion"/>
  </si>
  <si>
    <r>
      <t>function contact person</t>
    </r>
    <r>
      <rPr>
        <b/>
        <sz val="12"/>
        <rFont val="宋体"/>
        <family val="3"/>
        <charset val="134"/>
      </rPr>
      <t>（执行人名）</t>
    </r>
    <phoneticPr fontId="3" type="noConversion"/>
  </si>
  <si>
    <r>
      <t>tel.no</t>
    </r>
    <r>
      <rPr>
        <b/>
        <sz val="12"/>
        <rFont val="宋体"/>
        <family val="3"/>
        <charset val="134"/>
      </rPr>
      <t>（电话）</t>
    </r>
    <phoneticPr fontId="3" type="noConversion"/>
  </si>
  <si>
    <r>
      <t>e-mail</t>
    </r>
    <r>
      <rPr>
        <b/>
        <sz val="12"/>
        <rFont val="宋体"/>
        <family val="3"/>
        <charset val="134"/>
      </rPr>
      <t>（邮箱）</t>
    </r>
    <phoneticPr fontId="3" type="noConversion"/>
  </si>
  <si>
    <r>
      <t>fax</t>
    </r>
    <r>
      <rPr>
        <b/>
        <sz val="12"/>
        <rFont val="宋体"/>
        <family val="3"/>
        <charset val="134"/>
      </rPr>
      <t>（传真）</t>
    </r>
    <phoneticPr fontId="3" type="noConversion"/>
  </si>
  <si>
    <r>
      <t>type of supplier</t>
    </r>
    <r>
      <rPr>
        <b/>
        <sz val="12"/>
        <rFont val="宋体"/>
        <family val="3"/>
        <charset val="134"/>
      </rPr>
      <t>（供应商类型）</t>
    </r>
    <phoneticPr fontId="3" type="noConversion"/>
  </si>
  <si>
    <r>
      <t>share of own production in % (qty.)</t>
    </r>
    <r>
      <rPr>
        <b/>
        <sz val="12"/>
        <rFont val="宋体"/>
        <family val="3"/>
        <charset val="134"/>
      </rPr>
      <t>（自有商品所占的份额）</t>
    </r>
    <phoneticPr fontId="3" type="noConversion"/>
  </si>
  <si>
    <r>
      <t>existing suppl.-no.</t>
    </r>
    <r>
      <rPr>
        <b/>
        <sz val="12"/>
        <rFont val="宋体"/>
        <family val="3"/>
        <charset val="134"/>
      </rPr>
      <t>（现存的增值号码）</t>
    </r>
    <phoneticPr fontId="3" type="noConversion"/>
  </si>
  <si>
    <r>
      <t>detailed supplier information</t>
    </r>
    <r>
      <rPr>
        <b/>
        <sz val="14"/>
        <rFont val="宋体"/>
        <family val="3"/>
        <charset val="134"/>
      </rPr>
      <t>（供应商的详细信息）</t>
    </r>
    <phoneticPr fontId="3" type="noConversion"/>
  </si>
  <si>
    <r>
      <t xml:space="preserve">sales vol./ year </t>
    </r>
    <r>
      <rPr>
        <b/>
        <sz val="12"/>
        <rFont val="宋体"/>
        <family val="3"/>
        <charset val="134"/>
      </rPr>
      <t>（销售</t>
    </r>
    <r>
      <rPr>
        <b/>
        <sz val="12"/>
        <rFont val="Arial"/>
        <family val="2"/>
      </rPr>
      <t xml:space="preserve"> </t>
    </r>
    <r>
      <rPr>
        <b/>
        <sz val="12"/>
        <rFont val="宋体"/>
        <family val="3"/>
        <charset val="134"/>
      </rPr>
      <t>体积</t>
    </r>
    <r>
      <rPr>
        <b/>
        <sz val="12"/>
        <rFont val="Arial"/>
        <family val="2"/>
      </rPr>
      <t>/</t>
    </r>
    <r>
      <rPr>
        <b/>
        <sz val="12"/>
        <rFont val="宋体"/>
        <family val="3"/>
        <charset val="134"/>
      </rPr>
      <t>年）</t>
    </r>
    <phoneticPr fontId="3" type="noConversion"/>
  </si>
  <si>
    <r>
      <t>last year sales vol</t>
    </r>
    <r>
      <rPr>
        <b/>
        <sz val="12"/>
        <rFont val="宋体"/>
        <family val="3"/>
        <charset val="134"/>
      </rPr>
      <t>（上一年销售的体积）</t>
    </r>
    <phoneticPr fontId="3" type="noConversion"/>
  </si>
  <si>
    <r>
      <t>equity ratio</t>
    </r>
    <r>
      <rPr>
        <b/>
        <sz val="12"/>
        <rFont val="宋体"/>
        <family val="3"/>
        <charset val="134"/>
      </rPr>
      <t>（产权比例）</t>
    </r>
    <phoneticPr fontId="3" type="noConversion"/>
  </si>
  <si>
    <r>
      <t>total no. of staff</t>
    </r>
    <r>
      <rPr>
        <b/>
        <sz val="12"/>
        <rFont val="宋体"/>
        <family val="3"/>
        <charset val="134"/>
      </rPr>
      <t>（全部职员的编码）</t>
    </r>
    <phoneticPr fontId="3" type="noConversion"/>
  </si>
  <si>
    <r>
      <t>export experience</t>
    </r>
    <r>
      <rPr>
        <b/>
        <sz val="12"/>
        <rFont val="宋体"/>
        <family val="3"/>
        <charset val="134"/>
      </rPr>
      <t>（出口经验）</t>
    </r>
    <phoneticPr fontId="3" type="noConversion"/>
  </si>
  <si>
    <r>
      <t>factory / production certification</t>
    </r>
    <r>
      <rPr>
        <b/>
        <sz val="12"/>
        <rFont val="宋体"/>
        <family val="3"/>
        <charset val="134"/>
      </rPr>
      <t>（工厂</t>
    </r>
    <r>
      <rPr>
        <b/>
        <sz val="12"/>
        <rFont val="Arial"/>
        <family val="2"/>
      </rPr>
      <t>/</t>
    </r>
    <r>
      <rPr>
        <b/>
        <sz val="12"/>
        <rFont val="宋体"/>
        <family val="3"/>
        <charset val="134"/>
      </rPr>
      <t>产品的认证）</t>
    </r>
    <phoneticPr fontId="3" type="noConversion"/>
  </si>
  <si>
    <r>
      <t>place/ location of production</t>
    </r>
    <r>
      <rPr>
        <b/>
        <sz val="12"/>
        <rFont val="宋体"/>
        <family val="3"/>
        <charset val="134"/>
      </rPr>
      <t>（地方</t>
    </r>
    <r>
      <rPr>
        <b/>
        <sz val="12"/>
        <rFont val="Arial"/>
        <family val="2"/>
      </rPr>
      <t>/</t>
    </r>
    <r>
      <rPr>
        <b/>
        <sz val="12"/>
        <rFont val="宋体"/>
        <family val="3"/>
        <charset val="134"/>
      </rPr>
      <t>当地产品</t>
    </r>
    <phoneticPr fontId="3" type="noConversion"/>
  </si>
  <si>
    <r>
      <t>assortment</t>
    </r>
    <r>
      <rPr>
        <b/>
        <sz val="12"/>
        <rFont val="宋体"/>
        <family val="3"/>
        <charset val="134"/>
      </rPr>
      <t>（分类）</t>
    </r>
    <phoneticPr fontId="3" type="noConversion"/>
  </si>
  <si>
    <r>
      <t>actual delivery to the following countries (please mark with X)</t>
    </r>
    <r>
      <rPr>
        <b/>
        <sz val="12"/>
        <rFont val="宋体"/>
        <family val="3"/>
        <charset val="134"/>
      </rPr>
      <t>（实际交付到以下的国家（请用</t>
    </r>
    <r>
      <rPr>
        <b/>
        <sz val="12"/>
        <rFont val="Arial"/>
        <family val="2"/>
      </rPr>
      <t>X</t>
    </r>
    <r>
      <rPr>
        <b/>
        <sz val="12"/>
        <rFont val="宋体"/>
        <family val="3"/>
        <charset val="134"/>
      </rPr>
      <t>标注）</t>
    </r>
    <phoneticPr fontId="3" type="noConversion"/>
  </si>
  <si>
    <r>
      <t>possible delivery to following countries (please mark with X)</t>
    </r>
    <r>
      <rPr>
        <b/>
        <sz val="12"/>
        <rFont val="宋体"/>
        <family val="3"/>
        <charset val="134"/>
      </rPr>
      <t>（可能交付的国家请用</t>
    </r>
    <r>
      <rPr>
        <b/>
        <sz val="12"/>
        <rFont val="Arial"/>
        <family val="2"/>
      </rPr>
      <t>X</t>
    </r>
    <r>
      <rPr>
        <b/>
        <sz val="12"/>
        <rFont val="宋体"/>
        <family val="3"/>
        <charset val="134"/>
      </rPr>
      <t>标注）</t>
    </r>
    <phoneticPr fontId="3" type="noConversion"/>
  </si>
  <si>
    <r>
      <t>existing customers for reference</t>
    </r>
    <r>
      <rPr>
        <b/>
        <sz val="12"/>
        <rFont val="宋体"/>
        <family val="3"/>
        <charset val="134"/>
      </rPr>
      <t>（现有客户的备案）</t>
    </r>
    <phoneticPr fontId="3" type="noConversion"/>
  </si>
  <si>
    <r>
      <t xml:space="preserve"> assortments and production information</t>
    </r>
    <r>
      <rPr>
        <b/>
        <sz val="14"/>
        <rFont val="宋体"/>
        <family val="3"/>
        <charset val="134"/>
      </rPr>
      <t>（分类和产品信息）</t>
    </r>
    <r>
      <rPr>
        <b/>
        <sz val="14"/>
        <rFont val="Arial"/>
        <family val="2"/>
      </rPr>
      <t xml:space="preserve">                                                                                                    </t>
    </r>
    <phoneticPr fontId="3" type="noConversion"/>
  </si>
  <si>
    <r>
      <t>assortment/ categories</t>
    </r>
    <r>
      <rPr>
        <b/>
        <sz val="12"/>
        <rFont val="宋体"/>
        <family val="3"/>
        <charset val="134"/>
      </rPr>
      <t>（分类</t>
    </r>
    <r>
      <rPr>
        <b/>
        <sz val="12"/>
        <rFont val="Arial"/>
        <family val="2"/>
      </rPr>
      <t>/</t>
    </r>
    <r>
      <rPr>
        <b/>
        <sz val="12"/>
        <rFont val="宋体"/>
        <family val="3"/>
        <charset val="134"/>
      </rPr>
      <t>类别）</t>
    </r>
    <phoneticPr fontId="3" type="noConversion"/>
  </si>
  <si>
    <r>
      <t>production capacity (qty.</t>
    </r>
    <r>
      <rPr>
        <b/>
        <sz val="12"/>
        <rFont val="宋体"/>
        <family val="3"/>
        <charset val="134"/>
      </rPr>
      <t>）（产能）</t>
    </r>
    <phoneticPr fontId="3" type="noConversion"/>
  </si>
  <si>
    <r>
      <t>degree of capacity utilisation in %</t>
    </r>
    <r>
      <rPr>
        <b/>
        <sz val="12"/>
        <rFont val="宋体"/>
        <family val="3"/>
        <charset val="134"/>
      </rPr>
      <t>（生产力使用的占比）</t>
    </r>
    <phoneticPr fontId="3" type="noConversion"/>
  </si>
  <si>
    <r>
      <t>III. terms of delivery (Incoterms 2010)</t>
    </r>
    <r>
      <rPr>
        <b/>
        <sz val="14"/>
        <rFont val="宋体"/>
        <family val="3"/>
        <charset val="134"/>
      </rPr>
      <t>（交货条款，国际贸易术语）</t>
    </r>
    <phoneticPr fontId="3" type="noConversion"/>
  </si>
  <si>
    <r>
      <t>possible delivery routes (please mark with X)</t>
    </r>
    <r>
      <rPr>
        <b/>
        <sz val="12"/>
        <rFont val="宋体"/>
        <family val="3"/>
        <charset val="134"/>
      </rPr>
      <t>（可能的运输路线请用</t>
    </r>
    <r>
      <rPr>
        <b/>
        <sz val="12"/>
        <rFont val="Arial"/>
        <family val="2"/>
      </rPr>
      <t>X</t>
    </r>
    <r>
      <rPr>
        <b/>
        <sz val="12"/>
        <rFont val="宋体"/>
        <family val="3"/>
        <charset val="134"/>
      </rPr>
      <t>标注）</t>
    </r>
    <phoneticPr fontId="3" type="noConversion"/>
  </si>
  <si>
    <r>
      <t>Ex Works</t>
    </r>
    <r>
      <rPr>
        <sz val="12"/>
        <rFont val="宋体"/>
        <family val="3"/>
        <charset val="134"/>
      </rPr>
      <t>（出厂价）</t>
    </r>
    <phoneticPr fontId="3" type="noConversion"/>
  </si>
  <si>
    <r>
      <t>FOB</t>
    </r>
    <r>
      <rPr>
        <sz val="12"/>
        <rFont val="宋体"/>
        <family val="3"/>
        <charset val="134"/>
      </rPr>
      <t>（离岸价）</t>
    </r>
    <phoneticPr fontId="3" type="noConversion"/>
  </si>
  <si>
    <r>
      <t>DDP Warehouse</t>
    </r>
    <r>
      <rPr>
        <sz val="12"/>
        <rFont val="宋体"/>
        <family val="3"/>
        <charset val="134"/>
      </rPr>
      <t>（完税后交货</t>
    </r>
    <r>
      <rPr>
        <sz val="12"/>
        <rFont val="Arial"/>
        <family val="2"/>
      </rPr>
      <t xml:space="preserve"> </t>
    </r>
    <r>
      <rPr>
        <sz val="12"/>
        <rFont val="宋体"/>
        <family val="3"/>
        <charset val="134"/>
      </rPr>
      <t>商城）</t>
    </r>
    <phoneticPr fontId="3" type="noConversion"/>
  </si>
  <si>
    <r>
      <t>DDP Store</t>
    </r>
    <r>
      <rPr>
        <sz val="12"/>
        <rFont val="宋体"/>
        <family val="3"/>
        <charset val="134"/>
      </rPr>
      <t>（完税后交货</t>
    </r>
    <r>
      <rPr>
        <sz val="12"/>
        <rFont val="Arial"/>
        <family val="2"/>
      </rPr>
      <t xml:space="preserve"> </t>
    </r>
    <r>
      <rPr>
        <sz val="12"/>
        <rFont val="宋体"/>
        <family val="3"/>
        <charset val="134"/>
      </rPr>
      <t>仓库）</t>
    </r>
    <phoneticPr fontId="3" type="noConversion"/>
  </si>
  <si>
    <r>
      <t>DAP</t>
    </r>
    <r>
      <rPr>
        <sz val="12"/>
        <rFont val="宋体"/>
        <family val="3"/>
        <charset val="134"/>
      </rPr>
      <t>（目的地交货）</t>
    </r>
    <phoneticPr fontId="3" type="noConversion"/>
  </si>
  <si>
    <r>
      <t>FCA</t>
    </r>
    <r>
      <rPr>
        <sz val="12"/>
        <rFont val="宋体"/>
        <family val="3"/>
        <charset val="134"/>
      </rPr>
      <t>（货交承运人）</t>
    </r>
    <phoneticPr fontId="3" type="noConversion"/>
  </si>
  <si>
    <r>
      <t>other</t>
    </r>
    <r>
      <rPr>
        <sz val="12"/>
        <rFont val="宋体"/>
        <family val="3"/>
        <charset val="134"/>
      </rPr>
      <t>（其他）</t>
    </r>
    <phoneticPr fontId="3" type="noConversion"/>
  </si>
  <si>
    <r>
      <t>IV. terms of payment</t>
    </r>
    <r>
      <rPr>
        <b/>
        <sz val="14"/>
        <rFont val="宋体"/>
        <family val="3"/>
        <charset val="134"/>
      </rPr>
      <t>（付款条款）</t>
    </r>
    <phoneticPr fontId="3" type="noConversion"/>
  </si>
  <si>
    <r>
      <t>possible payment methods (please mark with X)</t>
    </r>
    <r>
      <rPr>
        <b/>
        <sz val="12"/>
        <rFont val="宋体"/>
        <family val="3"/>
        <charset val="134"/>
      </rPr>
      <t>（可能的支付方式请用</t>
    </r>
    <r>
      <rPr>
        <b/>
        <sz val="12"/>
        <rFont val="Arial"/>
        <family val="2"/>
      </rPr>
      <t>X</t>
    </r>
    <r>
      <rPr>
        <b/>
        <sz val="12"/>
        <rFont val="宋体"/>
        <family val="3"/>
        <charset val="134"/>
      </rPr>
      <t>标注）</t>
    </r>
    <phoneticPr fontId="3" type="noConversion"/>
  </si>
  <si>
    <r>
      <t>credit period</t>
    </r>
    <r>
      <rPr>
        <sz val="12"/>
        <rFont val="宋体"/>
        <family val="3"/>
        <charset val="134"/>
      </rPr>
      <t>（付款期限）</t>
    </r>
    <r>
      <rPr>
        <sz val="12"/>
        <rFont val="Arial"/>
        <family val="2"/>
      </rPr>
      <t>:</t>
    </r>
    <phoneticPr fontId="3" type="noConversion"/>
  </si>
  <si>
    <r>
      <t>TT-Payment</t>
    </r>
    <r>
      <rPr>
        <sz val="12"/>
        <rFont val="宋体"/>
        <family val="3"/>
        <charset val="134"/>
      </rPr>
      <t>（电汇）</t>
    </r>
    <phoneticPr fontId="3" type="noConversion"/>
  </si>
  <si>
    <r>
      <t>days (if agreed)</t>
    </r>
    <r>
      <rPr>
        <sz val="12"/>
        <rFont val="宋体"/>
        <family val="3"/>
        <charset val="134"/>
      </rPr>
      <t>（协议内的天数）</t>
    </r>
    <phoneticPr fontId="3" type="noConversion"/>
  </si>
  <si>
    <r>
      <t>LC</t>
    </r>
    <r>
      <rPr>
        <sz val="12"/>
        <rFont val="宋体"/>
        <family val="3"/>
        <charset val="134"/>
      </rPr>
      <t>（信用证）</t>
    </r>
    <phoneticPr fontId="3" type="noConversion"/>
  </si>
  <si>
    <r>
      <t>additional information</t>
    </r>
    <r>
      <rPr>
        <b/>
        <sz val="14"/>
        <rFont val="宋体"/>
        <family val="3"/>
        <charset val="134"/>
      </rPr>
      <t>（附加信息）</t>
    </r>
    <phoneticPr fontId="3" type="noConversion"/>
  </si>
  <si>
    <t>attachements:</t>
    <phoneticPr fontId="3" type="noConversion"/>
  </si>
  <si>
    <r>
      <t>presentations to the topics (please mark with X)</t>
    </r>
    <r>
      <rPr>
        <sz val="12"/>
        <rFont val="宋体"/>
        <family val="3"/>
        <charset val="134"/>
      </rPr>
      <t>（主题的业务陈述</t>
    </r>
    <r>
      <rPr>
        <sz val="12"/>
        <rFont val="Arial"/>
        <family val="2"/>
      </rPr>
      <t xml:space="preserve"> </t>
    </r>
    <r>
      <rPr>
        <sz val="12"/>
        <rFont val="宋体"/>
        <family val="3"/>
        <charset val="134"/>
      </rPr>
      <t>请用</t>
    </r>
    <r>
      <rPr>
        <sz val="12"/>
        <rFont val="Arial"/>
        <family val="2"/>
      </rPr>
      <t>X</t>
    </r>
    <r>
      <rPr>
        <sz val="12"/>
        <rFont val="宋体"/>
        <family val="3"/>
        <charset val="134"/>
      </rPr>
      <t>标注）</t>
    </r>
    <phoneticPr fontId="3" type="noConversion"/>
  </si>
  <si>
    <r>
      <t>suppl.-/ company profile (pdf)</t>
    </r>
    <r>
      <rPr>
        <sz val="12"/>
        <rFont val="宋体"/>
        <family val="3"/>
        <charset val="134"/>
      </rPr>
      <t>（供货商公司概况）</t>
    </r>
    <phoneticPr fontId="3" type="noConversion"/>
  </si>
  <si>
    <r>
      <t>item-/ range presentation (pdf)</t>
    </r>
    <r>
      <rPr>
        <sz val="12"/>
        <rFont val="宋体"/>
        <family val="3"/>
        <charset val="134"/>
      </rPr>
      <t>（描述的范围）</t>
    </r>
    <phoneticPr fontId="3" type="noConversion"/>
  </si>
  <si>
    <r>
      <t>existing test results / certifications / approvals (pdf) (please mark with X)</t>
    </r>
    <r>
      <rPr>
        <b/>
        <sz val="12"/>
        <rFont val="宋体"/>
        <family val="3"/>
        <charset val="134"/>
      </rPr>
      <t>（目前的测试结果</t>
    </r>
    <r>
      <rPr>
        <b/>
        <sz val="12"/>
        <rFont val="Arial"/>
        <family val="2"/>
      </rPr>
      <t>/</t>
    </r>
    <r>
      <rPr>
        <b/>
        <sz val="12"/>
        <rFont val="宋体"/>
        <family val="3"/>
        <charset val="134"/>
      </rPr>
      <t>认证</t>
    </r>
    <r>
      <rPr>
        <b/>
        <sz val="12"/>
        <rFont val="Arial"/>
        <family val="2"/>
      </rPr>
      <t>/</t>
    </r>
    <r>
      <rPr>
        <b/>
        <sz val="12"/>
        <rFont val="宋体"/>
        <family val="3"/>
        <charset val="134"/>
      </rPr>
      <t>批准，请用</t>
    </r>
    <r>
      <rPr>
        <b/>
        <sz val="12"/>
        <rFont val="Arial"/>
        <family val="2"/>
      </rPr>
      <t>X</t>
    </r>
    <r>
      <rPr>
        <b/>
        <sz val="12"/>
        <rFont val="宋体"/>
        <family val="3"/>
        <charset val="134"/>
      </rPr>
      <t>标注）</t>
    </r>
    <phoneticPr fontId="3" type="noConversion"/>
  </si>
  <si>
    <r>
      <t>authority approval</t>
    </r>
    <r>
      <rPr>
        <sz val="12"/>
        <rFont val="宋体"/>
        <family val="3"/>
        <charset val="134"/>
      </rPr>
      <t>（权威认可）</t>
    </r>
    <phoneticPr fontId="3" type="noConversion"/>
  </si>
  <si>
    <r>
      <t>Europ. Timber Regulation / EUTR</t>
    </r>
    <r>
      <rPr>
        <sz val="12"/>
        <rFont val="宋体"/>
        <family val="3"/>
        <charset val="134"/>
      </rPr>
      <t>（欧洲木料规则）</t>
    </r>
    <phoneticPr fontId="3" type="noConversion"/>
  </si>
  <si>
    <r>
      <t>VI. to be completed by Hornbach</t>
    </r>
    <r>
      <rPr>
        <b/>
        <sz val="14"/>
        <rFont val="宋体"/>
        <family val="3"/>
        <charset val="134"/>
      </rPr>
      <t>（全名）</t>
    </r>
    <phoneticPr fontId="3" type="noConversion"/>
  </si>
  <si>
    <r>
      <t>internal comments</t>
    </r>
    <r>
      <rPr>
        <b/>
        <sz val="12"/>
        <rFont val="宋体"/>
        <family val="3"/>
        <charset val="134"/>
      </rPr>
      <t>（内部评论）</t>
    </r>
    <phoneticPr fontId="3" type="noConversion"/>
  </si>
  <si>
    <r>
      <t>Rating</t>
    </r>
    <r>
      <rPr>
        <sz val="12"/>
        <rFont val="宋体"/>
        <family val="3"/>
        <charset val="134"/>
      </rPr>
      <t>（等级）</t>
    </r>
    <r>
      <rPr>
        <sz val="12"/>
        <rFont val="Arial"/>
        <family val="2"/>
      </rPr>
      <t>:</t>
    </r>
    <phoneticPr fontId="3" type="noConversion"/>
  </si>
  <si>
    <r>
      <t>I. supplier information</t>
    </r>
    <r>
      <rPr>
        <b/>
        <sz val="14"/>
        <rFont val="宋体"/>
        <family val="3"/>
        <charset val="134"/>
      </rPr>
      <t>（供货商信息）</t>
    </r>
    <phoneticPr fontId="3" type="noConversion"/>
  </si>
  <si>
    <t>please enter here</t>
    <phoneticPr fontId="3" type="noConversion"/>
  </si>
</sst>
</file>

<file path=xl/styles.xml><?xml version="1.0" encoding="utf-8"?>
<styleSheet xmlns="http://schemas.openxmlformats.org/spreadsheetml/2006/main">
  <fonts count="31">
    <font>
      <sz val="10"/>
      <name val="Arial"/>
    </font>
    <font>
      <b/>
      <sz val="10"/>
      <name val="Arial"/>
      <family val="2"/>
    </font>
    <font>
      <b/>
      <sz val="16"/>
      <name val="Arial"/>
      <family val="2"/>
    </font>
    <font>
      <sz val="9"/>
      <name val="宋体"/>
      <family val="3"/>
      <charset val="134"/>
    </font>
    <font>
      <sz val="16"/>
      <name val="Porsche News Gothic"/>
    </font>
    <font>
      <sz val="16"/>
      <color indexed="9"/>
      <name val="Arial"/>
      <family val="2"/>
    </font>
    <font>
      <sz val="16"/>
      <name val="Arial"/>
      <family val="2"/>
    </font>
    <font>
      <b/>
      <sz val="12"/>
      <name val="Arial"/>
      <family val="2"/>
    </font>
    <font>
      <b/>
      <sz val="14"/>
      <name val="Arial"/>
      <family val="2"/>
    </font>
    <font>
      <sz val="12"/>
      <name val="Arial"/>
      <family val="2"/>
    </font>
    <font>
      <sz val="12"/>
      <color indexed="9"/>
      <name val="Arial"/>
      <family val="2"/>
    </font>
    <font>
      <b/>
      <sz val="12"/>
      <color indexed="10"/>
      <name val="Arial"/>
      <family val="2"/>
    </font>
    <font>
      <b/>
      <sz val="12"/>
      <color indexed="9"/>
      <name val="Arial"/>
      <family val="2"/>
    </font>
    <font>
      <sz val="14"/>
      <name val="Arial"/>
      <family val="2"/>
    </font>
    <font>
      <sz val="10"/>
      <name val="Arial"/>
      <family val="2"/>
    </font>
    <font>
      <b/>
      <sz val="10"/>
      <color indexed="10"/>
      <name val="Porsche News Gothic"/>
    </font>
    <font>
      <sz val="14"/>
      <color indexed="9"/>
      <name val="Arial"/>
      <family val="2"/>
    </font>
    <font>
      <sz val="10"/>
      <color indexed="9"/>
      <name val="Porsche News Gothic"/>
    </font>
    <font>
      <sz val="10"/>
      <name val="Porsche News Gothic"/>
    </font>
    <font>
      <b/>
      <sz val="10"/>
      <color indexed="9"/>
      <name val="Porsche News Gothic"/>
    </font>
    <font>
      <sz val="10"/>
      <color indexed="9"/>
      <name val="Arial"/>
      <family val="2"/>
    </font>
    <font>
      <b/>
      <sz val="10"/>
      <name val="Porsche News Gothic"/>
    </font>
    <font>
      <sz val="12"/>
      <color indexed="12"/>
      <name val="Arial"/>
      <family val="2"/>
    </font>
    <font>
      <sz val="11"/>
      <name val="Arial"/>
      <family val="2"/>
    </font>
    <font>
      <sz val="12"/>
      <color indexed="10"/>
      <name val="Arial"/>
      <family val="2"/>
    </font>
    <font>
      <i/>
      <sz val="12"/>
      <color indexed="9"/>
      <name val="Arial"/>
      <family val="2"/>
    </font>
    <font>
      <i/>
      <sz val="12"/>
      <name val="Arial"/>
      <family val="2"/>
    </font>
    <font>
      <b/>
      <sz val="12"/>
      <color indexed="10"/>
      <name val="宋体"/>
      <family val="3"/>
      <charset val="134"/>
    </font>
    <font>
      <b/>
      <sz val="12"/>
      <name val="宋体"/>
      <family val="3"/>
      <charset val="134"/>
    </font>
    <font>
      <sz val="12"/>
      <name val="宋体"/>
      <family val="3"/>
      <charset val="134"/>
    </font>
    <font>
      <b/>
      <sz val="14"/>
      <name val="宋体"/>
      <family val="3"/>
      <charset val="134"/>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5"/>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9"/>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77">
    <xf numFmtId="0" fontId="0" fillId="0" borderId="0" xfId="0"/>
    <xf numFmtId="0" fontId="5" fillId="2" borderId="0" xfId="0" applyFont="1" applyFill="1" applyBorder="1" applyAlignment="1">
      <alignment vertical="center"/>
    </xf>
    <xf numFmtId="0" fontId="6" fillId="2" borderId="0" xfId="0" applyFont="1" applyFill="1" applyBorder="1" applyAlignment="1">
      <alignment vertical="center"/>
    </xf>
    <xf numFmtId="0" fontId="7" fillId="2" borderId="4" xfId="0" applyFont="1" applyFill="1" applyBorder="1" applyAlignment="1">
      <alignment vertical="center"/>
    </xf>
    <xf numFmtId="0" fontId="8" fillId="2" borderId="0" xfId="0" applyFont="1" applyFill="1" applyBorder="1" applyAlignment="1">
      <alignment vertical="center"/>
    </xf>
    <xf numFmtId="0" fontId="9" fillId="2" borderId="0" xfId="0" applyFont="1" applyFill="1" applyBorder="1" applyAlignment="1">
      <alignment vertical="center"/>
    </xf>
    <xf numFmtId="0" fontId="9" fillId="2" borderId="5" xfId="0" applyFont="1" applyFill="1" applyBorder="1" applyAlignment="1">
      <alignment vertical="center"/>
    </xf>
    <xf numFmtId="0" fontId="10" fillId="2" borderId="0" xfId="0" applyFont="1" applyFill="1" applyBorder="1" applyAlignment="1">
      <alignment vertical="center"/>
    </xf>
    <xf numFmtId="0" fontId="11" fillId="2" borderId="6" xfId="0" applyFont="1" applyFill="1" applyBorder="1" applyAlignment="1">
      <alignment vertical="center"/>
    </xf>
    <xf numFmtId="0" fontId="9" fillId="2" borderId="6" xfId="0" applyFont="1" applyFill="1" applyBorder="1" applyAlignment="1">
      <alignment vertical="center"/>
    </xf>
    <xf numFmtId="0" fontId="9" fillId="2" borderId="6" xfId="0" applyFont="1" applyFill="1" applyBorder="1" applyAlignment="1" applyProtection="1">
      <alignment vertical="center"/>
      <protection locked="0"/>
    </xf>
    <xf numFmtId="0" fontId="9" fillId="2" borderId="7" xfId="0" applyFont="1" applyFill="1" applyBorder="1" applyAlignment="1">
      <alignment vertical="center"/>
    </xf>
    <xf numFmtId="0" fontId="12" fillId="2" borderId="4" xfId="0" applyFont="1" applyFill="1" applyBorder="1" applyAlignment="1">
      <alignment vertical="center" wrapText="1"/>
    </xf>
    <xf numFmtId="0" fontId="12" fillId="2" borderId="0" xfId="0" applyFont="1" applyFill="1" applyBorder="1" applyAlignment="1">
      <alignment vertical="center" wrapText="1"/>
    </xf>
    <xf numFmtId="0" fontId="7" fillId="2" borderId="0" xfId="0" applyFont="1" applyFill="1" applyBorder="1" applyAlignment="1">
      <alignment vertical="center" wrapText="1"/>
    </xf>
    <xf numFmtId="0" fontId="13" fillId="2" borderId="0" xfId="0" applyFont="1" applyFill="1" applyBorder="1" applyAlignment="1">
      <alignment vertical="center"/>
    </xf>
    <xf numFmtId="0" fontId="9" fillId="2" borderId="14" xfId="0" applyFont="1" applyFill="1" applyBorder="1" applyAlignment="1">
      <alignment vertical="center"/>
    </xf>
    <xf numFmtId="0" fontId="7" fillId="2" borderId="6" xfId="0" applyFont="1" applyFill="1" applyBorder="1" applyAlignment="1">
      <alignment horizontal="left" vertical="center" wrapText="1"/>
    </xf>
    <xf numFmtId="0" fontId="16" fillId="2" borderId="0" xfId="0" applyFont="1" applyFill="1" applyBorder="1" applyAlignment="1">
      <alignment vertical="center"/>
    </xf>
    <xf numFmtId="0" fontId="17" fillId="4" borderId="0" xfId="0" applyFont="1" applyFill="1" applyBorder="1" applyAlignment="1">
      <alignment vertical="center"/>
    </xf>
    <xf numFmtId="0" fontId="18" fillId="4" borderId="0" xfId="0" applyFont="1" applyFill="1" applyBorder="1" applyAlignment="1">
      <alignment vertical="center"/>
    </xf>
    <xf numFmtId="0" fontId="19" fillId="4" borderId="0" xfId="0" applyFont="1" applyFill="1" applyBorder="1" applyAlignment="1"/>
    <xf numFmtId="49" fontId="19" fillId="4" borderId="0" xfId="0" applyNumberFormat="1" applyFont="1" applyFill="1" applyBorder="1"/>
    <xf numFmtId="0" fontId="19" fillId="4" borderId="0" xfId="0" applyFont="1" applyFill="1" applyBorder="1"/>
    <xf numFmtId="1" fontId="10" fillId="2" borderId="0" xfId="0" applyNumberFormat="1" applyFont="1" applyFill="1" applyBorder="1" applyAlignment="1">
      <alignment vertical="center"/>
    </xf>
    <xf numFmtId="0" fontId="20" fillId="2" borderId="0" xfId="0" applyFont="1" applyFill="1" applyBorder="1" applyAlignment="1"/>
    <xf numFmtId="49" fontId="17" fillId="4" borderId="0" xfId="0" applyNumberFormat="1" applyFont="1" applyFill="1" applyBorder="1"/>
    <xf numFmtId="0" fontId="17" fillId="4" borderId="0" xfId="0" applyFont="1" applyFill="1" applyBorder="1" applyAlignment="1">
      <alignment horizontal="left"/>
    </xf>
    <xf numFmtId="0" fontId="20" fillId="2" borderId="0" xfId="0" applyFont="1" applyFill="1" applyBorder="1" applyAlignment="1">
      <alignment horizontal="left" vertical="center"/>
    </xf>
    <xf numFmtId="49" fontId="18" fillId="4" borderId="0" xfId="0" applyNumberFormat="1" applyFont="1" applyFill="1" applyBorder="1" applyAlignment="1">
      <alignment horizontal="right"/>
    </xf>
    <xf numFmtId="0" fontId="18" fillId="4" borderId="0" xfId="0" applyFont="1" applyFill="1" applyBorder="1" applyAlignment="1">
      <alignment horizontal="left"/>
    </xf>
    <xf numFmtId="0" fontId="14" fillId="2" borderId="0" xfId="0" applyFont="1" applyFill="1" applyBorder="1" applyAlignment="1">
      <alignment vertical="center"/>
    </xf>
    <xf numFmtId="0" fontId="14" fillId="2" borderId="0" xfId="0" applyFont="1" applyFill="1" applyBorder="1" applyAlignment="1">
      <alignment horizontal="left" vertical="center"/>
    </xf>
    <xf numFmtId="0" fontId="17" fillId="4" borderId="0" xfId="0" applyFont="1" applyFill="1" applyBorder="1"/>
    <xf numFmtId="0" fontId="18" fillId="4" borderId="0" xfId="0" applyFont="1" applyFill="1" applyBorder="1"/>
    <xf numFmtId="0" fontId="9" fillId="2" borderId="6" xfId="0" applyFont="1" applyFill="1" applyBorder="1" applyAlignment="1" applyProtection="1">
      <alignment horizontal="left" vertical="center"/>
      <protection locked="0"/>
    </xf>
    <xf numFmtId="0" fontId="7" fillId="2" borderId="6" xfId="0" applyFont="1" applyFill="1" applyBorder="1" applyAlignment="1">
      <alignment vertical="center" wrapText="1"/>
    </xf>
    <xf numFmtId="0" fontId="7" fillId="2" borderId="7" xfId="0" applyFont="1" applyFill="1" applyBorder="1" applyAlignment="1">
      <alignment horizontal="left" vertical="center" wrapText="1"/>
    </xf>
    <xf numFmtId="0" fontId="9" fillId="2" borderId="14" xfId="0" applyFont="1" applyFill="1" applyBorder="1" applyAlignment="1" applyProtection="1">
      <alignment vertical="center"/>
    </xf>
    <xf numFmtId="0" fontId="9" fillId="2" borderId="6"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7" xfId="0" applyFont="1" applyFill="1" applyBorder="1" applyAlignment="1" applyProtection="1">
      <alignment horizontal="left" vertical="center"/>
    </xf>
    <xf numFmtId="0" fontId="7" fillId="2" borderId="14" xfId="0" applyFont="1" applyFill="1" applyBorder="1" applyAlignment="1">
      <alignment vertical="center"/>
    </xf>
    <xf numFmtId="0" fontId="0" fillId="0" borderId="0" xfId="0" applyAlignment="1">
      <alignment vertical="center"/>
    </xf>
    <xf numFmtId="0" fontId="9" fillId="0" borderId="0" xfId="0" applyFont="1" applyFill="1" applyBorder="1" applyAlignment="1">
      <alignment vertical="center"/>
    </xf>
    <xf numFmtId="0" fontId="8" fillId="3" borderId="6" xfId="0" applyFont="1" applyFill="1" applyBorder="1" applyAlignment="1">
      <alignment horizontal="left" vertical="center"/>
    </xf>
    <xf numFmtId="0" fontId="8" fillId="3" borderId="6" xfId="0" applyFont="1" applyFill="1" applyBorder="1" applyAlignment="1">
      <alignment vertical="center"/>
    </xf>
    <xf numFmtId="0" fontId="8" fillId="3" borderId="7" xfId="0" applyFont="1" applyFill="1" applyBorder="1" applyAlignment="1">
      <alignment vertical="center"/>
    </xf>
    <xf numFmtId="0" fontId="9" fillId="2" borderId="6" xfId="0" applyFont="1" applyFill="1" applyBorder="1" applyAlignment="1">
      <alignment horizontal="left" vertical="center"/>
    </xf>
    <xf numFmtId="0" fontId="17" fillId="0" borderId="0" xfId="0" applyFont="1" applyBorder="1"/>
    <xf numFmtId="0" fontId="17" fillId="0" borderId="0" xfId="0" applyFont="1" applyBorder="1" applyAlignment="1">
      <alignment horizontal="left"/>
    </xf>
    <xf numFmtId="0" fontId="17" fillId="0" borderId="0" xfId="0" applyFont="1"/>
    <xf numFmtId="0" fontId="17" fillId="0" borderId="0" xfId="0" applyFont="1" applyAlignment="1">
      <alignment horizontal="left"/>
    </xf>
    <xf numFmtId="0" fontId="7" fillId="2" borderId="6" xfId="0" applyFont="1" applyFill="1" applyBorder="1" applyAlignment="1">
      <alignment vertical="center"/>
    </xf>
    <xf numFmtId="0" fontId="18" fillId="0" borderId="0" xfId="0" applyFont="1" applyBorder="1" applyAlignment="1">
      <alignment horizontal="left"/>
    </xf>
    <xf numFmtId="0" fontId="18" fillId="0" borderId="0" xfId="0" applyFont="1"/>
    <xf numFmtId="0" fontId="18" fillId="0" borderId="0" xfId="0" applyFont="1" applyAlignment="1">
      <alignment horizontal="left"/>
    </xf>
    <xf numFmtId="0" fontId="9" fillId="3" borderId="14" xfId="0" applyFont="1" applyFill="1" applyBorder="1" applyAlignment="1">
      <alignment vertical="center"/>
    </xf>
    <xf numFmtId="0" fontId="9" fillId="2" borderId="16" xfId="0" applyFont="1" applyFill="1" applyBorder="1" applyAlignment="1" applyProtection="1">
      <alignment horizontal="center" vertical="center"/>
      <protection locked="0"/>
    </xf>
    <xf numFmtId="0" fontId="9" fillId="2" borderId="16" xfId="0" applyFont="1" applyFill="1" applyBorder="1" applyAlignment="1">
      <alignment horizontal="center" vertical="center"/>
    </xf>
    <xf numFmtId="0" fontId="9" fillId="3" borderId="6" xfId="0" applyFont="1" applyFill="1" applyBorder="1" applyAlignment="1">
      <alignment horizontal="center" vertical="center"/>
    </xf>
    <xf numFmtId="0" fontId="22" fillId="3" borderId="6" xfId="0" applyFont="1" applyFill="1" applyBorder="1" applyAlignment="1">
      <alignment vertical="center"/>
    </xf>
    <xf numFmtId="0" fontId="9" fillId="2" borderId="16" xfId="0" applyFont="1" applyFill="1" applyBorder="1" applyAlignment="1" applyProtection="1">
      <alignment vertical="center"/>
      <protection locked="0"/>
    </xf>
    <xf numFmtId="0" fontId="9" fillId="2" borderId="16" xfId="0" applyFont="1" applyFill="1" applyBorder="1" applyAlignment="1">
      <alignment vertical="center"/>
    </xf>
    <xf numFmtId="0" fontId="22" fillId="3" borderId="7" xfId="0" applyFont="1" applyFill="1" applyBorder="1" applyAlignment="1">
      <alignment vertical="center"/>
    </xf>
    <xf numFmtId="0" fontId="9" fillId="3" borderId="7" xfId="0" applyFont="1" applyFill="1" applyBorder="1" applyAlignment="1">
      <alignment horizontal="center" vertical="center"/>
    </xf>
    <xf numFmtId="0" fontId="9" fillId="2" borderId="6" xfId="0" applyFont="1" applyFill="1" applyBorder="1" applyAlignment="1">
      <alignment horizontal="center" vertical="center"/>
    </xf>
    <xf numFmtId="0" fontId="22" fillId="2" borderId="6" xfId="0" applyFont="1" applyFill="1" applyBorder="1" applyAlignment="1">
      <alignment vertical="center"/>
    </xf>
    <xf numFmtId="0" fontId="9" fillId="2" borderId="7" xfId="0" applyFont="1" applyFill="1" applyBorder="1" applyAlignment="1">
      <alignment horizontal="center" vertical="center"/>
    </xf>
    <xf numFmtId="0" fontId="14" fillId="2" borderId="15" xfId="0" applyFont="1" applyFill="1" applyBorder="1" applyAlignment="1">
      <alignment vertical="center"/>
    </xf>
    <xf numFmtId="0" fontId="23" fillId="2" borderId="18" xfId="0" applyFont="1" applyFill="1" applyBorder="1" applyAlignment="1">
      <alignment vertical="center"/>
    </xf>
    <xf numFmtId="0" fontId="23" fillId="2" borderId="14" xfId="0" applyFont="1" applyFill="1" applyBorder="1" applyAlignment="1">
      <alignment vertical="center"/>
    </xf>
    <xf numFmtId="0" fontId="7" fillId="2" borderId="6" xfId="0" applyFont="1" applyFill="1" applyBorder="1" applyAlignment="1" applyProtection="1">
      <alignment vertical="center"/>
      <protection locked="0"/>
    </xf>
    <xf numFmtId="0" fontId="9" fillId="3" borderId="14" xfId="0" applyFont="1" applyFill="1" applyBorder="1" applyAlignment="1">
      <alignment horizontal="center" vertical="center"/>
    </xf>
    <xf numFmtId="0" fontId="9" fillId="2" borderId="16" xfId="0" applyFont="1" applyFill="1" applyBorder="1" applyAlignment="1" applyProtection="1">
      <alignment horizontal="left" vertical="center"/>
      <protection locked="0"/>
    </xf>
    <xf numFmtId="0" fontId="9" fillId="2" borderId="16" xfId="0" applyFont="1" applyFill="1" applyBorder="1" applyAlignment="1">
      <alignment horizontal="left" vertical="center"/>
    </xf>
    <xf numFmtId="0" fontId="0" fillId="0" borderId="16" xfId="0" applyBorder="1" applyAlignment="1">
      <alignment vertical="center"/>
    </xf>
    <xf numFmtId="0" fontId="9" fillId="3" borderId="6" xfId="0" applyFont="1" applyFill="1" applyBorder="1" applyAlignment="1">
      <alignment vertical="center"/>
    </xf>
    <xf numFmtId="0" fontId="9" fillId="3" borderId="7" xfId="0" applyFont="1" applyFill="1" applyBorder="1" applyAlignment="1">
      <alignment vertical="center"/>
    </xf>
    <xf numFmtId="0" fontId="23" fillId="2" borderId="6" xfId="0" applyFont="1" applyFill="1" applyBorder="1" applyAlignment="1">
      <alignment vertical="center"/>
    </xf>
    <xf numFmtId="0" fontId="23" fillId="2" borderId="7" xfId="0" applyFont="1" applyFill="1" applyBorder="1" applyAlignment="1">
      <alignment vertical="center"/>
    </xf>
    <xf numFmtId="0" fontId="23" fillId="3" borderId="14" xfId="0" applyFont="1" applyFill="1" applyBorder="1" applyAlignment="1">
      <alignment vertical="center"/>
    </xf>
    <xf numFmtId="0" fontId="23" fillId="3" borderId="6" xfId="0" applyFont="1" applyFill="1" applyBorder="1" applyAlignment="1">
      <alignment vertical="center"/>
    </xf>
    <xf numFmtId="0" fontId="23" fillId="3" borderId="7" xfId="0" applyFont="1" applyFill="1" applyBorder="1" applyAlignment="1">
      <alignment vertical="center"/>
    </xf>
    <xf numFmtId="0" fontId="7" fillId="0" borderId="14" xfId="0" applyFont="1" applyFill="1" applyBorder="1" applyAlignment="1">
      <alignment vertical="center"/>
    </xf>
    <xf numFmtId="0" fontId="7" fillId="0" borderId="6"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2" xfId="0" applyFont="1" applyFill="1" applyBorder="1" applyAlignment="1">
      <alignment horizontal="center" vertical="center"/>
    </xf>
    <xf numFmtId="0" fontId="20" fillId="2" borderId="0" xfId="0" applyFont="1" applyFill="1" applyBorder="1" applyAlignment="1">
      <alignment vertical="center"/>
    </xf>
    <xf numFmtId="0" fontId="18" fillId="0" borderId="0" xfId="0" applyFont="1" applyBorder="1"/>
    <xf numFmtId="0" fontId="7" fillId="3" borderId="14" xfId="0" applyFont="1" applyFill="1" applyBorder="1" applyAlignment="1">
      <alignment vertical="center"/>
    </xf>
    <xf numFmtId="0" fontId="9" fillId="2" borderId="16" xfId="0" applyFont="1" applyFill="1" applyBorder="1" applyAlignment="1" applyProtection="1">
      <alignment horizontal="left" vertical="center" wrapText="1"/>
      <protection locked="0"/>
    </xf>
    <xf numFmtId="49" fontId="18" fillId="4" borderId="0" xfId="0" applyNumberFormat="1" applyFont="1" applyFill="1" applyBorder="1"/>
    <xf numFmtId="0" fontId="9" fillId="3" borderId="5" xfId="0" applyFont="1" applyFill="1" applyBorder="1" applyAlignment="1">
      <alignment vertical="center"/>
    </xf>
    <xf numFmtId="0" fontId="12" fillId="2" borderId="0" xfId="0" applyFont="1" applyFill="1" applyBorder="1" applyAlignment="1">
      <alignment vertical="center"/>
    </xf>
    <xf numFmtId="0" fontId="24" fillId="2" borderId="6" xfId="0" applyFont="1" applyFill="1" applyBorder="1" applyAlignment="1">
      <alignment vertical="center"/>
    </xf>
    <xf numFmtId="0" fontId="7" fillId="2" borderId="0" xfId="0" applyFont="1" applyFill="1" applyBorder="1" applyAlignment="1">
      <alignment vertical="center"/>
    </xf>
    <xf numFmtId="0" fontId="7" fillId="0" borderId="24" xfId="0" applyFont="1" applyFill="1" applyBorder="1" applyAlignment="1">
      <alignment vertical="center"/>
    </xf>
    <xf numFmtId="0" fontId="9" fillId="2" borderId="25" xfId="0" applyFont="1" applyFill="1" applyBorder="1" applyAlignment="1">
      <alignment vertical="center"/>
    </xf>
    <xf numFmtId="0" fontId="9" fillId="2" borderId="26" xfId="0" applyFont="1" applyFill="1" applyBorder="1" applyAlignment="1">
      <alignment vertical="center"/>
    </xf>
    <xf numFmtId="0" fontId="25" fillId="2" borderId="0" xfId="0" applyFont="1" applyFill="1" applyBorder="1" applyAlignment="1">
      <alignment vertical="center"/>
    </xf>
    <xf numFmtId="9" fontId="10" fillId="2" borderId="0" xfId="0" applyNumberFormat="1" applyFont="1" applyFill="1" applyBorder="1" applyAlignment="1">
      <alignment vertical="center"/>
    </xf>
    <xf numFmtId="0" fontId="26" fillId="2" borderId="0" xfId="0" applyFont="1" applyFill="1" applyBorder="1" applyAlignment="1">
      <alignment vertical="center"/>
    </xf>
    <xf numFmtId="0" fontId="8" fillId="3" borderId="12"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1" fillId="0" borderId="13" xfId="0" applyFont="1" applyFill="1" applyBorder="1" applyAlignment="1">
      <alignment vertical="center"/>
    </xf>
    <xf numFmtId="0" fontId="18" fillId="0" borderId="15" xfId="0" applyFont="1" applyBorder="1" applyAlignment="1">
      <alignment vertical="center"/>
    </xf>
    <xf numFmtId="0" fontId="18" fillId="0" borderId="23" xfId="0" applyFont="1" applyBorder="1" applyAlignment="1">
      <alignment vertical="center"/>
    </xf>
    <xf numFmtId="0" fontId="7" fillId="2" borderId="6" xfId="0" applyFont="1" applyFill="1" applyBorder="1" applyAlignment="1">
      <alignment vertical="center"/>
    </xf>
    <xf numFmtId="0" fontId="21" fillId="0" borderId="6" xfId="0" applyFont="1" applyBorder="1" applyAlignment="1">
      <alignment vertical="center"/>
    </xf>
    <xf numFmtId="0" fontId="9" fillId="2" borderId="6" xfId="0" applyFont="1" applyFill="1" applyBorder="1" applyAlignment="1" applyProtection="1">
      <alignment horizontal="center" vertical="center"/>
      <protection locked="0"/>
    </xf>
    <xf numFmtId="0" fontId="7" fillId="2" borderId="14" xfId="0" applyFont="1" applyFill="1" applyBorder="1" applyAlignment="1">
      <alignment horizontal="left" vertical="center" wrapText="1"/>
    </xf>
    <xf numFmtId="0" fontId="7" fillId="2" borderId="6" xfId="0" applyFont="1" applyFill="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9" fillId="2" borderId="16" xfId="0" applyFont="1" applyFill="1" applyBorder="1" applyAlignment="1">
      <alignment vertical="center"/>
    </xf>
    <xf numFmtId="0" fontId="0" fillId="0" borderId="16" xfId="0" applyBorder="1" applyAlignment="1">
      <alignment vertical="center"/>
    </xf>
    <xf numFmtId="0" fontId="9" fillId="2" borderId="14" xfId="0" applyFont="1" applyFill="1" applyBorder="1" applyAlignment="1">
      <alignment vertical="center"/>
    </xf>
    <xf numFmtId="0" fontId="9" fillId="2" borderId="19" xfId="0" applyFont="1" applyFill="1" applyBorder="1" applyAlignment="1">
      <alignment vertical="center"/>
    </xf>
    <xf numFmtId="0" fontId="9" fillId="2" borderId="6" xfId="0" applyFont="1" applyFill="1" applyBorder="1" applyAlignment="1">
      <alignment vertical="center"/>
    </xf>
    <xf numFmtId="0" fontId="0" fillId="0" borderId="6"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7" fillId="0" borderId="20" xfId="0" applyFont="1" applyFill="1" applyBorder="1" applyAlignment="1">
      <alignment horizontal="left" vertical="center"/>
    </xf>
    <xf numFmtId="0" fontId="0" fillId="0" borderId="6" xfId="0" applyBorder="1" applyAlignment="1">
      <alignment horizontal="left" vertical="center"/>
    </xf>
    <xf numFmtId="0" fontId="9" fillId="2" borderId="6" xfId="0" applyFont="1" applyFill="1" applyBorder="1" applyAlignment="1">
      <alignment horizontal="left" vertical="center"/>
    </xf>
    <xf numFmtId="0" fontId="9" fillId="2" borderId="14" xfId="0" applyFont="1" applyFill="1" applyBorder="1" applyAlignment="1">
      <alignment horizontal="left" vertical="center"/>
    </xf>
    <xf numFmtId="0" fontId="9" fillId="2" borderId="19" xfId="0" applyFont="1" applyFill="1" applyBorder="1" applyAlignment="1">
      <alignment horizontal="left" vertical="center"/>
    </xf>
    <xf numFmtId="0" fontId="9" fillId="2" borderId="6" xfId="0" applyFont="1" applyFill="1" applyBorder="1" applyAlignment="1" applyProtection="1">
      <alignmen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8" fillId="3" borderId="14"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0" xfId="0" applyFont="1" applyFill="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9" fillId="2" borderId="14" xfId="0" applyFont="1" applyFill="1"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7" fillId="2" borderId="7" xfId="0" applyFont="1" applyFill="1" applyBorder="1" applyAlignment="1">
      <alignment horizontal="left" vertical="center" wrapText="1"/>
    </xf>
    <xf numFmtId="0" fontId="7" fillId="2" borderId="6" xfId="0" applyFont="1" applyFill="1" applyBorder="1" applyAlignment="1">
      <alignment vertical="center" wrapText="1"/>
    </xf>
    <xf numFmtId="0" fontId="0" fillId="0" borderId="7" xfId="0" applyBorder="1" applyAlignment="1">
      <alignment vertical="center"/>
    </xf>
    <xf numFmtId="0" fontId="9" fillId="2" borderId="6" xfId="0"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7" fillId="2" borderId="14" xfId="0" applyFont="1" applyFill="1" applyBorder="1" applyAlignment="1">
      <alignment vertical="center"/>
    </xf>
    <xf numFmtId="0" fontId="0" fillId="0" borderId="6" xfId="0" applyBorder="1" applyAlignment="1"/>
    <xf numFmtId="0" fontId="0" fillId="0" borderId="7" xfId="0" applyBorder="1" applyAlignment="1"/>
    <xf numFmtId="9" fontId="9" fillId="2" borderId="6" xfId="0" applyNumberFormat="1" applyFont="1" applyFill="1" applyBorder="1" applyAlignment="1" applyProtection="1">
      <alignment horizontal="left" vertical="center"/>
      <protection locked="0"/>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9" fillId="2" borderId="7"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xf>
    <xf numFmtId="0" fontId="9" fillId="2" borderId="7" xfId="0" applyFont="1" applyFill="1" applyBorder="1" applyAlignment="1" applyProtection="1">
      <alignment horizontal="left" vertical="center"/>
    </xf>
    <xf numFmtId="0" fontId="7" fillId="2" borderId="6" xfId="0" applyFont="1" applyFill="1" applyBorder="1" applyAlignment="1" applyProtection="1">
      <alignment vertical="center"/>
      <protection locked="0"/>
    </xf>
    <xf numFmtId="0" fontId="7" fillId="2" borderId="6" xfId="0" applyFont="1" applyFill="1" applyBorder="1" applyAlignment="1" applyProtection="1">
      <alignment vertical="center"/>
    </xf>
    <xf numFmtId="0" fontId="21" fillId="0" borderId="7" xfId="0" applyFont="1" applyBorder="1" applyAlignment="1" applyProtection="1">
      <alignment vertical="center"/>
    </xf>
    <xf numFmtId="0" fontId="0" fillId="0" borderId="7" xfId="0" applyBorder="1" applyAlignment="1">
      <alignment horizontal="left" vertical="center"/>
    </xf>
    <xf numFmtId="0" fontId="7" fillId="2" borderId="6" xfId="0" applyFont="1" applyFill="1" applyBorder="1" applyAlignment="1" applyProtection="1">
      <alignment horizontal="left"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 fillId="2" borderId="1" xfId="0" applyFont="1" applyFill="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11" fillId="2" borderId="8" xfId="0" applyFont="1" applyFill="1" applyBorder="1" applyAlignment="1">
      <alignment vertical="center" wrapText="1"/>
    </xf>
    <xf numFmtId="0" fontId="0" fillId="0" borderId="8" xfId="0" applyBorder="1" applyAlignment="1">
      <alignment vertical="center" wrapText="1"/>
    </xf>
    <xf numFmtId="0" fontId="0" fillId="0" borderId="0" xfId="0"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7" fillId="2" borderId="11" xfId="0" applyFont="1" applyFill="1" applyBorder="1" applyAlignment="1">
      <alignment vertical="center" wrapText="1"/>
    </xf>
    <xf numFmtId="0" fontId="8" fillId="3" borderId="10" xfId="0" applyFont="1" applyFill="1" applyBorder="1" applyAlignment="1">
      <alignment horizontal="left" vertical="center" wrapText="1"/>
    </xf>
    <xf numFmtId="0" fontId="14" fillId="2" borderId="13"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7" xfId="0" applyFont="1" applyFill="1" applyBorder="1" applyAlignment="1">
      <alignment horizontal="center" vertical="center"/>
    </xf>
    <xf numFmtId="0" fontId="15" fillId="0" borderId="6" xfId="0" applyFont="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F217"/>
  <sheetViews>
    <sheetView tabSelected="1" workbookViewId="0">
      <selection activeCell="G61" sqref="G61"/>
    </sheetView>
  </sheetViews>
  <sheetFormatPr defaultRowHeight="15"/>
  <cols>
    <col min="1" max="4" width="9.140625" style="5"/>
    <col min="5" max="5" width="16.7109375" style="5" customWidth="1"/>
    <col min="6" max="6" width="8.5703125" style="5" customWidth="1"/>
    <col min="7" max="7" width="14" style="5" customWidth="1"/>
    <col min="8" max="8" width="9.140625" style="5"/>
    <col min="9" max="9" width="30.5703125" style="5" customWidth="1"/>
    <col min="10" max="11" width="9.140625" style="5"/>
    <col min="12" max="12" width="11.5703125" style="5" customWidth="1"/>
    <col min="13" max="15" width="9.140625" style="5"/>
    <col min="16" max="16" width="23.5703125" style="5" customWidth="1"/>
    <col min="17" max="16384" width="9.140625" style="5"/>
  </cols>
  <sheetData>
    <row r="1" spans="1:33" s="2" customFormat="1" ht="20.25">
      <c r="A1" s="163" t="str">
        <f>IF(I3="Deutsch","Lieferantenpräsentation","vendor presentation")</f>
        <v>vendor presentation</v>
      </c>
      <c r="B1" s="164"/>
      <c r="C1" s="164"/>
      <c r="D1" s="164"/>
      <c r="E1" s="164"/>
      <c r="F1" s="164"/>
      <c r="G1" s="164"/>
      <c r="H1" s="164"/>
      <c r="I1" s="164"/>
      <c r="J1" s="164"/>
      <c r="K1" s="164"/>
      <c r="L1" s="164"/>
      <c r="M1" s="164"/>
      <c r="N1" s="164"/>
      <c r="O1" s="164"/>
      <c r="P1" s="164"/>
      <c r="Q1" s="165"/>
      <c r="R1" s="1"/>
      <c r="S1" s="1"/>
      <c r="T1" s="1"/>
      <c r="U1" s="1"/>
      <c r="V1" s="1"/>
      <c r="W1" s="1"/>
      <c r="X1" s="1"/>
      <c r="Y1" s="1"/>
      <c r="Z1" s="1"/>
      <c r="AA1" s="1"/>
      <c r="AB1" s="1"/>
      <c r="AC1" s="1"/>
    </row>
    <row r="2" spans="1:33" ht="18">
      <c r="A2" s="3"/>
      <c r="B2" s="4"/>
      <c r="Q2" s="6"/>
      <c r="R2" s="7"/>
      <c r="S2" s="7"/>
    </row>
    <row r="3" spans="1:33" ht="15.75">
      <c r="A3" s="8" t="s">
        <v>152</v>
      </c>
      <c r="B3" s="9"/>
      <c r="C3" s="9"/>
      <c r="D3" s="9"/>
      <c r="E3" s="9"/>
      <c r="F3" s="9"/>
      <c r="G3" s="9"/>
      <c r="H3" s="9"/>
      <c r="I3" s="10"/>
      <c r="J3" s="9"/>
      <c r="K3" s="9"/>
      <c r="L3" s="9"/>
      <c r="M3" s="9"/>
      <c r="N3" s="9"/>
      <c r="O3" s="121" t="s">
        <v>214</v>
      </c>
      <c r="P3" s="121"/>
      <c r="Q3" s="11">
        <f>IF(C80&lt;&gt;"Bitte auswählen/ Please choose",C80,"")</f>
        <v>0</v>
      </c>
      <c r="R3" s="7"/>
      <c r="S3" s="7"/>
    </row>
    <row r="4" spans="1:33">
      <c r="A4" s="166" t="s">
        <v>153</v>
      </c>
      <c r="B4" s="167"/>
      <c r="C4" s="167"/>
      <c r="D4" s="167"/>
      <c r="E4" s="167"/>
      <c r="F4" s="167"/>
      <c r="G4" s="167"/>
      <c r="H4" s="167"/>
      <c r="I4" s="167"/>
      <c r="J4" s="167"/>
      <c r="K4" s="169"/>
      <c r="L4" s="169"/>
      <c r="M4" s="169"/>
      <c r="N4" s="169"/>
      <c r="O4" s="169"/>
      <c r="P4" s="169"/>
      <c r="Q4" s="170"/>
      <c r="R4" s="7"/>
      <c r="S4" s="7"/>
    </row>
    <row r="5" spans="1:33" ht="15.75">
      <c r="A5" s="168"/>
      <c r="B5" s="168"/>
      <c r="C5" s="168"/>
      <c r="D5" s="168"/>
      <c r="E5" s="168"/>
      <c r="F5" s="168"/>
      <c r="G5" s="168"/>
      <c r="H5" s="168"/>
      <c r="I5" s="168"/>
      <c r="J5" s="168"/>
      <c r="K5" s="135"/>
      <c r="L5" s="135"/>
      <c r="M5" s="135"/>
      <c r="N5" s="135"/>
      <c r="O5" s="135"/>
      <c r="P5" s="135"/>
      <c r="Q5" s="171"/>
      <c r="R5" s="12"/>
      <c r="S5" s="13"/>
      <c r="T5" s="14"/>
      <c r="U5" s="14"/>
      <c r="V5" s="14"/>
      <c r="W5" s="14"/>
      <c r="X5" s="14"/>
    </row>
    <row r="6" spans="1:33" s="15" customFormat="1" ht="18">
      <c r="A6" s="104" t="s">
        <v>215</v>
      </c>
      <c r="B6" s="105"/>
      <c r="C6" s="105"/>
      <c r="D6" s="105"/>
      <c r="E6" s="105"/>
      <c r="F6" s="105"/>
      <c r="G6" s="105"/>
      <c r="H6" s="105"/>
      <c r="I6" s="105"/>
      <c r="J6" s="105"/>
      <c r="K6" s="105"/>
      <c r="L6" s="105"/>
      <c r="M6" s="105"/>
      <c r="N6" s="172"/>
      <c r="O6" s="105"/>
      <c r="P6" s="105"/>
      <c r="Q6" s="106"/>
      <c r="R6" s="12"/>
      <c r="S6" s="13"/>
      <c r="T6" s="14"/>
      <c r="U6" s="14"/>
      <c r="V6" s="14"/>
      <c r="W6" s="14"/>
      <c r="X6" s="14"/>
    </row>
    <row r="7" spans="1:33" ht="40.5" customHeight="1">
      <c r="A7" s="173"/>
      <c r="B7" s="16"/>
      <c r="C7" s="114" t="s">
        <v>154</v>
      </c>
      <c r="D7" s="114"/>
      <c r="E7" s="114"/>
      <c r="F7" s="114"/>
      <c r="G7" s="17"/>
      <c r="H7" s="9"/>
      <c r="I7" s="142" t="s">
        <v>155</v>
      </c>
      <c r="J7" s="122"/>
      <c r="K7" s="122"/>
      <c r="L7" s="122"/>
      <c r="M7" s="176"/>
      <c r="N7" s="122"/>
      <c r="O7" s="122"/>
      <c r="P7" s="122"/>
      <c r="Q7" s="143"/>
      <c r="R7" s="18"/>
      <c r="S7" s="19"/>
      <c r="T7" s="20"/>
      <c r="U7" s="20"/>
      <c r="V7" s="21" t="s">
        <v>8</v>
      </c>
      <c r="W7" s="21"/>
      <c r="X7" s="22" t="s">
        <v>9</v>
      </c>
      <c r="Y7" s="23" t="s">
        <v>10</v>
      </c>
      <c r="Z7" s="23" t="s">
        <v>11</v>
      </c>
      <c r="AA7" s="23"/>
      <c r="AB7" s="18" t="s">
        <v>12</v>
      </c>
      <c r="AC7" s="18" t="s">
        <v>13</v>
      </c>
      <c r="AD7" s="15"/>
    </row>
    <row r="8" spans="1:33">
      <c r="A8" s="174"/>
      <c r="B8" s="16"/>
      <c r="C8" s="130" t="s">
        <v>156</v>
      </c>
      <c r="D8" s="131"/>
      <c r="E8" s="131"/>
      <c r="F8" s="131"/>
      <c r="G8" s="131"/>
      <c r="H8" s="131"/>
      <c r="I8" s="144"/>
      <c r="J8" s="144"/>
      <c r="K8" s="144"/>
      <c r="L8" s="144"/>
      <c r="M8" s="126"/>
      <c r="N8" s="126"/>
      <c r="O8" s="126"/>
      <c r="P8" s="126"/>
      <c r="Q8" s="159"/>
      <c r="R8" s="24" t="e">
        <f>VLOOKUP(I8,X8:Y132,2,FALSE)</f>
        <v>#N/A</v>
      </c>
      <c r="S8" s="24" t="e">
        <f>VLOOKUP(I8,X8:Z132,3,FALSE)</f>
        <v>#N/A</v>
      </c>
      <c r="V8" s="25" t="str">
        <f t="shared" ref="V8:W39" si="0">IF($I$3="English",AB8,X8)</f>
        <v>Bitte auswählen/ please choose</v>
      </c>
      <c r="W8" s="25">
        <f t="shared" si="0"/>
        <v>6</v>
      </c>
      <c r="X8" s="26" t="s">
        <v>14</v>
      </c>
      <c r="Y8" s="27">
        <v>6</v>
      </c>
      <c r="Z8" s="27"/>
      <c r="AA8" s="27"/>
      <c r="AB8" s="26" t="s">
        <v>14</v>
      </c>
      <c r="AC8" s="28">
        <v>6</v>
      </c>
      <c r="AD8" s="29"/>
      <c r="AE8" s="30"/>
      <c r="AF8" s="31"/>
      <c r="AG8" s="32"/>
    </row>
    <row r="9" spans="1:33" ht="15.75">
      <c r="A9" s="174"/>
      <c r="B9" s="16"/>
      <c r="C9" s="114" t="s">
        <v>157</v>
      </c>
      <c r="D9" s="114"/>
      <c r="E9" s="114"/>
      <c r="F9" s="114"/>
      <c r="G9" s="114"/>
      <c r="H9" s="114"/>
      <c r="I9" s="114"/>
      <c r="J9" s="17"/>
      <c r="K9" s="17"/>
      <c r="L9" s="9"/>
      <c r="M9" s="9"/>
      <c r="N9" s="9"/>
      <c r="O9" s="9"/>
      <c r="P9" s="9"/>
      <c r="Q9" s="11"/>
      <c r="R9" s="7"/>
      <c r="S9" s="7"/>
      <c r="V9" s="25" t="str">
        <f t="shared" si="0"/>
        <v>Alternative Böden (Bambus, Kork, Vinyl)</v>
      </c>
      <c r="W9" s="25">
        <f t="shared" si="0"/>
        <v>3</v>
      </c>
      <c r="X9" s="33" t="s">
        <v>15</v>
      </c>
      <c r="Y9" s="27">
        <v>3</v>
      </c>
      <c r="Z9" s="27">
        <v>10</v>
      </c>
      <c r="AA9" s="27"/>
      <c r="AB9" s="33" t="s">
        <v>16</v>
      </c>
      <c r="AC9" s="27">
        <v>1</v>
      </c>
      <c r="AD9" s="34"/>
      <c r="AE9" s="30"/>
      <c r="AF9" s="34"/>
      <c r="AG9" s="30"/>
    </row>
    <row r="10" spans="1:33" ht="15.75">
      <c r="A10" s="174"/>
      <c r="B10" s="16"/>
      <c r="C10" s="156" t="s">
        <v>158</v>
      </c>
      <c r="D10" s="156"/>
      <c r="E10" s="156"/>
      <c r="F10" s="111"/>
      <c r="G10" s="35"/>
      <c r="H10" s="35"/>
      <c r="I10" s="157" t="s">
        <v>159</v>
      </c>
      <c r="J10" s="157"/>
      <c r="K10" s="157"/>
      <c r="L10" s="35"/>
      <c r="M10" s="35"/>
      <c r="N10" s="160" t="s">
        <v>160</v>
      </c>
      <c r="O10" s="161"/>
      <c r="P10" s="161"/>
      <c r="Q10" s="162"/>
      <c r="R10" s="7"/>
      <c r="S10" s="7"/>
      <c r="V10" s="25" t="str">
        <f t="shared" si="0"/>
        <v>Aquaristik &amp; Zoo</v>
      </c>
      <c r="W10" s="25">
        <f t="shared" si="0"/>
        <v>5</v>
      </c>
      <c r="X10" s="33" t="s">
        <v>17</v>
      </c>
      <c r="Y10" s="27">
        <v>5</v>
      </c>
      <c r="Z10" s="27">
        <v>22</v>
      </c>
      <c r="AA10" s="27"/>
      <c r="AB10" s="33" t="s">
        <v>18</v>
      </c>
      <c r="AC10" s="27">
        <v>3</v>
      </c>
      <c r="AD10" s="34"/>
      <c r="AE10" s="30"/>
      <c r="AF10" s="34"/>
      <c r="AG10" s="30"/>
    </row>
    <row r="11" spans="1:33">
      <c r="A11" s="174"/>
      <c r="B11" s="16"/>
      <c r="C11" s="130" t="s">
        <v>161</v>
      </c>
      <c r="D11" s="130"/>
      <c r="E11" s="130"/>
      <c r="F11" s="131"/>
      <c r="G11" s="131"/>
      <c r="H11" s="35"/>
      <c r="I11" s="144" t="s">
        <v>216</v>
      </c>
      <c r="J11" s="151"/>
      <c r="K11" s="151"/>
      <c r="L11" s="151"/>
      <c r="M11" s="35"/>
      <c r="N11" s="144" t="s">
        <v>216</v>
      </c>
      <c r="O11" s="151"/>
      <c r="P11" s="151"/>
      <c r="Q11" s="152"/>
      <c r="R11" s="7"/>
      <c r="S11" s="7"/>
      <c r="V11" s="25" t="str">
        <f t="shared" si="0"/>
        <v>Arbeitsschutz</v>
      </c>
      <c r="W11" s="25">
        <f t="shared" si="0"/>
        <v>1</v>
      </c>
      <c r="X11" s="33" t="s">
        <v>19</v>
      </c>
      <c r="Y11" s="27">
        <v>1</v>
      </c>
      <c r="Z11" s="27">
        <v>9</v>
      </c>
      <c r="AA11" s="27"/>
      <c r="AB11" s="33" t="s">
        <v>20</v>
      </c>
      <c r="AC11" s="27">
        <v>3</v>
      </c>
      <c r="AD11" s="34"/>
      <c r="AE11" s="30"/>
      <c r="AF11" s="34"/>
      <c r="AG11" s="30"/>
    </row>
    <row r="12" spans="1:33">
      <c r="A12" s="174"/>
      <c r="B12" s="119"/>
      <c r="C12" s="148"/>
      <c r="D12" s="148"/>
      <c r="E12" s="148"/>
      <c r="F12" s="148"/>
      <c r="G12" s="148"/>
      <c r="H12" s="148"/>
      <c r="I12" s="148"/>
      <c r="J12" s="148"/>
      <c r="K12" s="148"/>
      <c r="L12" s="148"/>
      <c r="M12" s="148"/>
      <c r="N12" s="148"/>
      <c r="O12" s="148"/>
      <c r="P12" s="148"/>
      <c r="Q12" s="149"/>
      <c r="R12" s="7"/>
      <c r="S12" s="7"/>
      <c r="V12" s="25" t="str">
        <f t="shared" si="0"/>
        <v>Bauchemie</v>
      </c>
      <c r="W12" s="25">
        <f t="shared" si="0"/>
        <v>3</v>
      </c>
      <c r="X12" s="33" t="s">
        <v>21</v>
      </c>
      <c r="Y12" s="27">
        <v>3</v>
      </c>
      <c r="Z12" s="27">
        <v>2</v>
      </c>
      <c r="AA12" s="27"/>
      <c r="AB12" s="33" t="s">
        <v>22</v>
      </c>
      <c r="AC12" s="27">
        <v>3</v>
      </c>
      <c r="AD12" s="34"/>
      <c r="AE12" s="30"/>
      <c r="AF12" s="34"/>
      <c r="AG12" s="30"/>
    </row>
    <row r="13" spans="1:33" ht="15.75">
      <c r="A13" s="174"/>
      <c r="B13" s="16"/>
      <c r="C13" s="156" t="s">
        <v>162</v>
      </c>
      <c r="D13" s="156"/>
      <c r="E13" s="156"/>
      <c r="F13" s="35"/>
      <c r="G13" s="35"/>
      <c r="H13" s="35"/>
      <c r="I13" s="157" t="s">
        <v>163</v>
      </c>
      <c r="J13" s="157"/>
      <c r="K13" s="157"/>
      <c r="L13" s="35"/>
      <c r="M13" s="35"/>
      <c r="N13" s="157" t="s">
        <v>164</v>
      </c>
      <c r="O13" s="157"/>
      <c r="P13" s="157"/>
      <c r="Q13" s="158"/>
      <c r="R13" s="7"/>
      <c r="S13" s="7"/>
      <c r="V13" s="25" t="str">
        <f t="shared" si="0"/>
        <v>Baufertigteile</v>
      </c>
      <c r="W13" s="25">
        <f t="shared" si="0"/>
        <v>3</v>
      </c>
      <c r="X13" s="33" t="s">
        <v>23</v>
      </c>
      <c r="Y13" s="27">
        <v>3</v>
      </c>
      <c r="Z13" s="27">
        <v>14</v>
      </c>
      <c r="AA13" s="27"/>
      <c r="AB13" s="33" t="s">
        <v>24</v>
      </c>
      <c r="AC13" s="27">
        <v>1</v>
      </c>
      <c r="AD13" s="34"/>
      <c r="AE13" s="30"/>
      <c r="AF13" s="34"/>
      <c r="AG13" s="30"/>
    </row>
    <row r="14" spans="1:33">
      <c r="A14" s="174"/>
      <c r="B14" s="16"/>
      <c r="C14" s="130" t="s">
        <v>216</v>
      </c>
      <c r="D14" s="130"/>
      <c r="E14" s="130"/>
      <c r="F14" s="131"/>
      <c r="G14" s="131"/>
      <c r="H14" s="35"/>
      <c r="I14" s="144" t="s">
        <v>216</v>
      </c>
      <c r="J14" s="151"/>
      <c r="K14" s="151"/>
      <c r="L14" s="151"/>
      <c r="M14" s="35"/>
      <c r="N14" s="144" t="s">
        <v>216</v>
      </c>
      <c r="O14" s="151"/>
      <c r="P14" s="151"/>
      <c r="Q14" s="152"/>
      <c r="R14" s="7"/>
      <c r="S14" s="7"/>
      <c r="V14" s="25" t="str">
        <f t="shared" si="0"/>
        <v>Baugeräte (Anhänger, Leitern, Baueimer)</v>
      </c>
      <c r="W14" s="25">
        <f t="shared" si="0"/>
        <v>3</v>
      </c>
      <c r="X14" s="33" t="s">
        <v>25</v>
      </c>
      <c r="Y14" s="27">
        <v>3</v>
      </c>
      <c r="Z14" s="27">
        <v>2</v>
      </c>
      <c r="AA14" s="27"/>
      <c r="AB14" s="33" t="s">
        <v>26</v>
      </c>
      <c r="AC14" s="27">
        <v>3</v>
      </c>
      <c r="AD14" s="34"/>
      <c r="AE14" s="30"/>
      <c r="AF14" s="34"/>
      <c r="AG14" s="30"/>
    </row>
    <row r="15" spans="1:33">
      <c r="A15" s="174"/>
      <c r="B15" s="138"/>
      <c r="C15" s="139"/>
      <c r="D15" s="139"/>
      <c r="E15" s="139"/>
      <c r="F15" s="139"/>
      <c r="G15" s="139"/>
      <c r="H15" s="139"/>
      <c r="I15" s="139"/>
      <c r="J15" s="139"/>
      <c r="K15" s="139"/>
      <c r="L15" s="139"/>
      <c r="M15" s="139"/>
      <c r="N15" s="139"/>
      <c r="O15" s="139"/>
      <c r="P15" s="139"/>
      <c r="Q15" s="140"/>
      <c r="R15" s="7"/>
      <c r="S15" s="7"/>
      <c r="V15" s="25" t="str">
        <f t="shared" si="0"/>
        <v>Baustoffe</v>
      </c>
      <c r="W15" s="25">
        <f t="shared" si="0"/>
        <v>3</v>
      </c>
      <c r="X15" s="33" t="str">
        <f>IF(I3="English","building material","Baustoffe")</f>
        <v>Baustoffe</v>
      </c>
      <c r="Y15" s="27">
        <v>3</v>
      </c>
      <c r="Z15" s="27">
        <v>2</v>
      </c>
      <c r="AA15" s="27"/>
      <c r="AB15" s="33" t="s">
        <v>27</v>
      </c>
      <c r="AC15" s="27">
        <v>3</v>
      </c>
      <c r="AD15" s="34"/>
      <c r="AE15" s="30"/>
      <c r="AF15" s="34"/>
      <c r="AG15" s="30"/>
    </row>
    <row r="16" spans="1:33" ht="45" customHeight="1">
      <c r="A16" s="174"/>
      <c r="B16" s="16"/>
      <c r="C16" s="114" t="s">
        <v>165</v>
      </c>
      <c r="D16" s="114"/>
      <c r="E16" s="114"/>
      <c r="F16" s="114"/>
      <c r="G16" s="9"/>
      <c r="H16" s="9"/>
      <c r="I16" s="114" t="s">
        <v>166</v>
      </c>
      <c r="J16" s="114"/>
      <c r="K16" s="114"/>
      <c r="L16" s="114"/>
      <c r="M16" s="114"/>
      <c r="N16" s="36" t="s">
        <v>167</v>
      </c>
      <c r="O16" s="36"/>
      <c r="P16" s="17"/>
      <c r="Q16" s="37"/>
      <c r="R16" s="7"/>
      <c r="S16" s="7"/>
      <c r="V16" s="25" t="str">
        <f t="shared" si="0"/>
        <v>Beleuchtung</v>
      </c>
      <c r="W16" s="25">
        <f t="shared" si="0"/>
        <v>1</v>
      </c>
      <c r="X16" s="33" t="s">
        <v>28</v>
      </c>
      <c r="Y16" s="27">
        <v>1</v>
      </c>
      <c r="Z16" s="27">
        <v>8</v>
      </c>
      <c r="AA16" s="27"/>
      <c r="AB16" s="33" t="s">
        <v>29</v>
      </c>
      <c r="AC16" s="27">
        <v>5</v>
      </c>
      <c r="AD16" s="34"/>
      <c r="AE16" s="30"/>
      <c r="AF16" s="34"/>
      <c r="AG16" s="30"/>
    </row>
    <row r="17" spans="1:58">
      <c r="A17" s="174"/>
      <c r="B17" s="16"/>
      <c r="C17" s="130" t="s">
        <v>216</v>
      </c>
      <c r="D17" s="131"/>
      <c r="E17" s="131"/>
      <c r="F17" s="131"/>
      <c r="G17" s="131"/>
      <c r="H17" s="9"/>
      <c r="I17" s="130" t="s">
        <v>216</v>
      </c>
      <c r="J17" s="131"/>
      <c r="K17" s="131"/>
      <c r="L17" s="131"/>
      <c r="M17" s="131"/>
      <c r="N17" s="130" t="s">
        <v>216</v>
      </c>
      <c r="O17" s="131"/>
      <c r="P17" s="131"/>
      <c r="Q17" s="132"/>
      <c r="R17" s="7"/>
      <c r="S17" s="7"/>
      <c r="V17" s="25" t="str">
        <f t="shared" si="0"/>
        <v>Bodenbeläge (Teppichboden &amp; PVC)</v>
      </c>
      <c r="W17" s="25">
        <f t="shared" si="0"/>
        <v>2</v>
      </c>
      <c r="X17" s="33" t="s">
        <v>30</v>
      </c>
      <c r="Y17" s="27">
        <v>2</v>
      </c>
      <c r="Z17" s="27">
        <v>6</v>
      </c>
      <c r="AA17" s="27"/>
      <c r="AB17" s="33" t="s">
        <v>31</v>
      </c>
      <c r="AC17" s="27">
        <v>3</v>
      </c>
      <c r="AD17" s="34"/>
      <c r="AE17" s="30"/>
      <c r="AF17" s="34"/>
      <c r="AG17" s="30"/>
    </row>
    <row r="18" spans="1:58" ht="15.75">
      <c r="A18" s="174"/>
      <c r="B18" s="16"/>
      <c r="C18" s="114" t="s">
        <v>168</v>
      </c>
      <c r="D18" s="114"/>
      <c r="E18" s="114"/>
      <c r="F18" s="114"/>
      <c r="G18" s="114"/>
      <c r="H18" s="114"/>
      <c r="I18" s="114" t="s">
        <v>169</v>
      </c>
      <c r="J18" s="114"/>
      <c r="K18" s="114"/>
      <c r="L18" s="114"/>
      <c r="M18" s="114"/>
      <c r="N18" s="36"/>
      <c r="O18" s="9"/>
      <c r="P18" s="9"/>
      <c r="Q18" s="11"/>
      <c r="R18" s="7"/>
      <c r="S18" s="7"/>
      <c r="V18" s="25" t="str">
        <f t="shared" si="0"/>
        <v>Brennstoffe</v>
      </c>
      <c r="W18" s="25">
        <f t="shared" si="0"/>
        <v>5</v>
      </c>
      <c r="X18" s="33" t="s">
        <v>32</v>
      </c>
      <c r="Y18" s="27">
        <v>5</v>
      </c>
      <c r="Z18" s="27">
        <v>17</v>
      </c>
      <c r="AA18" s="27"/>
      <c r="AB18" s="33" t="s">
        <v>33</v>
      </c>
      <c r="AC18" s="27">
        <v>5</v>
      </c>
      <c r="AD18" s="34"/>
      <c r="AE18" s="30"/>
      <c r="AF18" s="34"/>
      <c r="AG18" s="30"/>
    </row>
    <row r="19" spans="1:58">
      <c r="A19" s="174"/>
      <c r="B19" s="16"/>
      <c r="C19" s="130" t="s">
        <v>216</v>
      </c>
      <c r="D19" s="131"/>
      <c r="E19" s="131"/>
      <c r="F19" s="131"/>
      <c r="G19" s="35"/>
      <c r="H19" s="35"/>
      <c r="I19" s="130" t="s">
        <v>216</v>
      </c>
      <c r="J19" s="131"/>
      <c r="K19" s="131"/>
      <c r="L19" s="131"/>
      <c r="M19" s="35"/>
      <c r="N19" s="144"/>
      <c r="O19" s="144"/>
      <c r="P19" s="144"/>
      <c r="Q19" s="153"/>
      <c r="R19" s="7"/>
      <c r="S19" s="7"/>
      <c r="V19" s="25" t="str">
        <f t="shared" si="0"/>
        <v>Deko Weihnachten, Ostern, Halloween</v>
      </c>
      <c r="W19" s="25">
        <f t="shared" si="0"/>
        <v>5</v>
      </c>
      <c r="X19" s="33" t="s">
        <v>34</v>
      </c>
      <c r="Y19" s="27">
        <v>5</v>
      </c>
      <c r="Z19" s="27">
        <v>15</v>
      </c>
      <c r="AA19" s="27"/>
      <c r="AB19" s="33" t="s">
        <v>35</v>
      </c>
      <c r="AC19" s="27">
        <v>2</v>
      </c>
      <c r="AD19" s="34"/>
      <c r="AE19" s="30"/>
      <c r="AF19" s="34"/>
      <c r="AG19" s="30"/>
    </row>
    <row r="20" spans="1:58">
      <c r="A20" s="174"/>
      <c r="B20" s="38"/>
      <c r="C20" s="39"/>
      <c r="D20" s="39"/>
      <c r="E20" s="39"/>
      <c r="F20" s="154"/>
      <c r="G20" s="154"/>
      <c r="H20" s="154"/>
      <c r="I20" s="154"/>
      <c r="J20" s="154"/>
      <c r="K20" s="154"/>
      <c r="L20" s="154"/>
      <c r="M20" s="154"/>
      <c r="N20" s="154"/>
      <c r="O20" s="154"/>
      <c r="P20" s="154"/>
      <c r="Q20" s="155"/>
      <c r="R20" s="7"/>
      <c r="S20" s="7"/>
      <c r="V20" s="25" t="str">
        <f t="shared" si="0"/>
        <v>Dünger / Erde / Pflanzenschutz</v>
      </c>
      <c r="W20" s="25">
        <f t="shared" si="0"/>
        <v>5</v>
      </c>
      <c r="X20" s="33" t="s">
        <v>36</v>
      </c>
      <c r="Y20" s="27">
        <v>5</v>
      </c>
      <c r="Z20" s="27">
        <v>19</v>
      </c>
      <c r="AA20" s="27"/>
      <c r="AB20" s="33" t="s">
        <v>37</v>
      </c>
      <c r="AC20" s="27">
        <v>3</v>
      </c>
      <c r="AD20" s="34"/>
      <c r="AE20" s="30"/>
      <c r="AF20" s="34"/>
      <c r="AG20" s="30"/>
    </row>
    <row r="21" spans="1:58">
      <c r="A21" s="174"/>
      <c r="B21" s="38"/>
      <c r="C21" s="39"/>
      <c r="D21" s="39"/>
      <c r="E21" s="39"/>
      <c r="F21" s="40"/>
      <c r="G21" s="40"/>
      <c r="H21" s="40"/>
      <c r="I21" s="40"/>
      <c r="J21" s="40"/>
      <c r="K21" s="40"/>
      <c r="L21" s="40"/>
      <c r="M21" s="40"/>
      <c r="N21" s="40"/>
      <c r="O21" s="40"/>
      <c r="P21" s="40"/>
      <c r="Q21" s="41"/>
      <c r="R21" s="7"/>
      <c r="S21" s="7"/>
      <c r="V21" s="25" t="str">
        <f t="shared" si="0"/>
        <v>Einlagerung / Boxen / Regale</v>
      </c>
      <c r="W21" s="25">
        <f t="shared" si="0"/>
        <v>1</v>
      </c>
      <c r="X21" s="33" t="s">
        <v>38</v>
      </c>
      <c r="Y21" s="27">
        <v>1</v>
      </c>
      <c r="Z21" s="27">
        <v>7</v>
      </c>
      <c r="AA21" s="27"/>
      <c r="AB21" s="33" t="s">
        <v>39</v>
      </c>
      <c r="AC21" s="27">
        <v>1</v>
      </c>
      <c r="AD21" s="34"/>
      <c r="AE21" s="30"/>
      <c r="AF21" s="34"/>
      <c r="AG21" s="30"/>
    </row>
    <row r="22" spans="1:58" s="44" customFormat="1" ht="40.5" customHeight="1">
      <c r="A22" s="174"/>
      <c r="B22" s="42"/>
      <c r="C22" s="114" t="s">
        <v>170</v>
      </c>
      <c r="D22" s="114"/>
      <c r="E22" s="114"/>
      <c r="F22" s="114"/>
      <c r="G22" s="9"/>
      <c r="H22" s="9"/>
      <c r="I22" s="114" t="s">
        <v>171</v>
      </c>
      <c r="J22" s="114"/>
      <c r="K22" s="114"/>
      <c r="L22" s="114"/>
      <c r="M22" s="114"/>
      <c r="N22" s="114" t="s">
        <v>172</v>
      </c>
      <c r="O22" s="114"/>
      <c r="P22" s="114"/>
      <c r="Q22" s="11"/>
      <c r="R22" s="7"/>
      <c r="S22" s="7"/>
      <c r="T22" s="5"/>
      <c r="U22" s="5"/>
      <c r="V22" s="25" t="str">
        <f t="shared" si="0"/>
        <v>Eisenwaren / Beschläge</v>
      </c>
      <c r="W22" s="25">
        <f t="shared" si="0"/>
        <v>1</v>
      </c>
      <c r="X22" s="33" t="s">
        <v>40</v>
      </c>
      <c r="Y22" s="27">
        <v>1</v>
      </c>
      <c r="Z22" s="27">
        <v>7</v>
      </c>
      <c r="AA22" s="27"/>
      <c r="AB22" s="33" t="s">
        <v>41</v>
      </c>
      <c r="AC22" s="27">
        <v>5</v>
      </c>
      <c r="AD22" s="34"/>
      <c r="AE22" s="30"/>
      <c r="AF22" s="34"/>
      <c r="AG22" s="30"/>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row>
    <row r="23" spans="1:58" s="44" customFormat="1" ht="15.75">
      <c r="A23" s="174"/>
      <c r="B23" s="42"/>
      <c r="C23" s="130" t="s">
        <v>14</v>
      </c>
      <c r="D23" s="130"/>
      <c r="E23" s="131"/>
      <c r="F23" s="131"/>
      <c r="G23" s="9"/>
      <c r="H23" s="9"/>
      <c r="I23" s="150"/>
      <c r="J23" s="131"/>
      <c r="K23" s="131"/>
      <c r="L23" s="131"/>
      <c r="M23" s="17"/>
      <c r="N23" s="144" t="s">
        <v>161</v>
      </c>
      <c r="O23" s="151"/>
      <c r="P23" s="151"/>
      <c r="Q23" s="152"/>
      <c r="R23" s="7"/>
      <c r="S23" s="7"/>
      <c r="T23" s="5"/>
      <c r="U23" s="5"/>
      <c r="V23" s="25" t="str">
        <f t="shared" si="0"/>
        <v>Elektro</v>
      </c>
      <c r="W23" s="25">
        <f t="shared" si="0"/>
        <v>1</v>
      </c>
      <c r="X23" s="33" t="s">
        <v>42</v>
      </c>
      <c r="Y23" s="27">
        <v>1</v>
      </c>
      <c r="Z23" s="27">
        <v>8</v>
      </c>
      <c r="AA23" s="27"/>
      <c r="AB23" s="33" t="s">
        <v>43</v>
      </c>
      <c r="AC23" s="27">
        <v>5</v>
      </c>
      <c r="AD23" s="34"/>
      <c r="AE23" s="30"/>
      <c r="AF23" s="34"/>
      <c r="AG23" s="30"/>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row>
    <row r="24" spans="1:58" s="44" customFormat="1" ht="15.75">
      <c r="A24" s="174"/>
      <c r="B24" s="147"/>
      <c r="C24" s="148"/>
      <c r="D24" s="148"/>
      <c r="E24" s="148"/>
      <c r="F24" s="148"/>
      <c r="G24" s="148"/>
      <c r="H24" s="148"/>
      <c r="I24" s="148"/>
      <c r="J24" s="148"/>
      <c r="K24" s="148"/>
      <c r="L24" s="148"/>
      <c r="M24" s="148"/>
      <c r="N24" s="148"/>
      <c r="O24" s="148"/>
      <c r="P24" s="148"/>
      <c r="Q24" s="149"/>
      <c r="R24" s="7"/>
      <c r="S24" s="7"/>
      <c r="T24" s="5"/>
      <c r="U24" s="5"/>
      <c r="V24" s="25" t="str">
        <f t="shared" si="0"/>
        <v>Entwässerung</v>
      </c>
      <c r="W24" s="25">
        <f t="shared" si="0"/>
        <v>3</v>
      </c>
      <c r="X24" s="33" t="s">
        <v>44</v>
      </c>
      <c r="Y24" s="27">
        <v>3</v>
      </c>
      <c r="Z24" s="27">
        <v>2</v>
      </c>
      <c r="AA24" s="27"/>
      <c r="AB24" s="33" t="s">
        <v>45</v>
      </c>
      <c r="AC24" s="27">
        <v>5</v>
      </c>
      <c r="AD24" s="34"/>
      <c r="AE24" s="30"/>
      <c r="AF24" s="34"/>
      <c r="AG24" s="30"/>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row>
    <row r="25" spans="1:58" s="44" customFormat="1" ht="15.75">
      <c r="A25" s="174"/>
      <c r="B25" s="147"/>
      <c r="C25" s="148"/>
      <c r="D25" s="148"/>
      <c r="E25" s="148"/>
      <c r="F25" s="148"/>
      <c r="G25" s="148"/>
      <c r="H25" s="148"/>
      <c r="I25" s="148"/>
      <c r="J25" s="148"/>
      <c r="K25" s="148"/>
      <c r="L25" s="148"/>
      <c r="M25" s="148"/>
      <c r="N25" s="148"/>
      <c r="O25" s="148"/>
      <c r="P25" s="148"/>
      <c r="Q25" s="149"/>
      <c r="R25" s="7"/>
      <c r="S25" s="7"/>
      <c r="T25" s="5"/>
      <c r="U25" s="5"/>
      <c r="V25" s="25" t="str">
        <f t="shared" si="0"/>
        <v>Fanshop</v>
      </c>
      <c r="W25" s="25">
        <f t="shared" si="0"/>
        <v>5</v>
      </c>
      <c r="X25" s="33" t="s">
        <v>46</v>
      </c>
      <c r="Y25" s="27">
        <v>5</v>
      </c>
      <c r="Z25" s="27">
        <v>23</v>
      </c>
      <c r="AA25" s="27"/>
      <c r="AB25" s="33" t="s">
        <v>47</v>
      </c>
      <c r="AC25" s="27">
        <v>5</v>
      </c>
      <c r="AD25" s="34"/>
      <c r="AE25" s="30"/>
      <c r="AF25" s="34"/>
      <c r="AG25" s="30"/>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row>
    <row r="26" spans="1:58" s="15" customFormat="1" ht="18.75">
      <c r="A26" s="174"/>
      <c r="B26" s="45" t="s">
        <v>173</v>
      </c>
      <c r="C26" s="46"/>
      <c r="D26" s="46"/>
      <c r="E26" s="45"/>
      <c r="F26" s="46"/>
      <c r="G26" s="46"/>
      <c r="H26" s="46"/>
      <c r="I26" s="46"/>
      <c r="J26" s="46"/>
      <c r="K26" s="46"/>
      <c r="L26" s="46"/>
      <c r="M26" s="46"/>
      <c r="N26" s="46"/>
      <c r="O26" s="46"/>
      <c r="P26" s="46"/>
      <c r="Q26" s="47"/>
      <c r="R26" s="7"/>
      <c r="S26" s="7"/>
      <c r="T26" s="5"/>
      <c r="U26" s="5"/>
      <c r="V26" s="25" t="str">
        <f t="shared" si="0"/>
        <v>Farben &amp; Lacke</v>
      </c>
      <c r="W26" s="25">
        <f t="shared" si="0"/>
        <v>2</v>
      </c>
      <c r="X26" s="33" t="s">
        <v>48</v>
      </c>
      <c r="Y26" s="27">
        <v>2</v>
      </c>
      <c r="Z26" s="27">
        <v>5</v>
      </c>
      <c r="AA26" s="27"/>
      <c r="AB26" s="33" t="s">
        <v>49</v>
      </c>
      <c r="AC26" s="27">
        <v>5</v>
      </c>
      <c r="AD26" s="34"/>
      <c r="AE26" s="30"/>
      <c r="AF26" s="34"/>
      <c r="AG26" s="30"/>
    </row>
    <row r="27" spans="1:58" ht="15.75">
      <c r="A27" s="174"/>
      <c r="B27" s="16"/>
      <c r="C27" s="114" t="s">
        <v>174</v>
      </c>
      <c r="D27" s="114"/>
      <c r="E27" s="114"/>
      <c r="F27" s="114"/>
      <c r="G27" s="9"/>
      <c r="H27" s="9"/>
      <c r="I27" s="114" t="s">
        <v>175</v>
      </c>
      <c r="J27" s="114"/>
      <c r="K27" s="114"/>
      <c r="L27" s="114"/>
      <c r="M27" s="114"/>
      <c r="N27" s="114" t="s">
        <v>176</v>
      </c>
      <c r="O27" s="114"/>
      <c r="P27" s="114"/>
      <c r="Q27" s="141"/>
      <c r="R27" s="7"/>
      <c r="S27" s="7"/>
      <c r="V27" s="25" t="str">
        <f t="shared" si="0"/>
        <v>Fensterbänke (Holz &amp; Alu)</v>
      </c>
      <c r="W27" s="25">
        <f t="shared" si="0"/>
        <v>3</v>
      </c>
      <c r="X27" s="33" t="s">
        <v>50</v>
      </c>
      <c r="Y27" s="27">
        <v>3</v>
      </c>
      <c r="Z27" s="27">
        <v>11</v>
      </c>
      <c r="AA27" s="27"/>
      <c r="AB27" s="33" t="s">
        <v>51</v>
      </c>
      <c r="AC27" s="27">
        <v>2</v>
      </c>
      <c r="AD27" s="34"/>
      <c r="AE27" s="30"/>
      <c r="AF27" s="34"/>
      <c r="AG27" s="30"/>
    </row>
    <row r="28" spans="1:58">
      <c r="A28" s="174"/>
      <c r="B28" s="16"/>
      <c r="C28" s="144" t="s">
        <v>216</v>
      </c>
      <c r="D28" s="145"/>
      <c r="E28" s="145"/>
      <c r="F28" s="9"/>
      <c r="G28" s="9"/>
      <c r="H28" s="9"/>
      <c r="I28" s="144" t="s">
        <v>216</v>
      </c>
      <c r="J28" s="144"/>
      <c r="K28" s="144"/>
      <c r="L28" s="9"/>
      <c r="M28" s="9"/>
      <c r="N28" s="144" t="s">
        <v>161</v>
      </c>
      <c r="O28" s="144"/>
      <c r="P28" s="144"/>
      <c r="Q28" s="11"/>
      <c r="R28" s="7"/>
      <c r="S28" s="7"/>
      <c r="V28" s="25" t="str">
        <f t="shared" si="0"/>
        <v>Fensterbänke (Naturstein)</v>
      </c>
      <c r="W28" s="25">
        <f t="shared" si="0"/>
        <v>4</v>
      </c>
      <c r="X28" s="33" t="s">
        <v>52</v>
      </c>
      <c r="Y28" s="27">
        <v>4</v>
      </c>
      <c r="Z28" s="27">
        <v>12</v>
      </c>
      <c r="AA28" s="27"/>
      <c r="AB28" s="33" t="s">
        <v>53</v>
      </c>
      <c r="AC28" s="27">
        <v>5</v>
      </c>
      <c r="AD28" s="34"/>
      <c r="AE28" s="30"/>
      <c r="AF28" s="34"/>
      <c r="AG28" s="30"/>
    </row>
    <row r="29" spans="1:58" ht="30.75" customHeight="1">
      <c r="A29" s="174"/>
      <c r="B29" s="16"/>
      <c r="C29" s="114" t="s">
        <v>177</v>
      </c>
      <c r="D29" s="114"/>
      <c r="E29" s="114"/>
      <c r="F29" s="114"/>
      <c r="G29" s="9"/>
      <c r="H29" s="9"/>
      <c r="I29" s="142" t="s">
        <v>178</v>
      </c>
      <c r="J29" s="142"/>
      <c r="K29" s="142"/>
      <c r="L29" s="122"/>
      <c r="M29" s="9"/>
      <c r="N29" s="142" t="s">
        <v>179</v>
      </c>
      <c r="O29" s="122"/>
      <c r="P29" s="122"/>
      <c r="Q29" s="143"/>
      <c r="R29" s="7"/>
      <c r="S29" s="7"/>
      <c r="V29" s="25" t="str">
        <f t="shared" si="0"/>
        <v>Fliesen</v>
      </c>
      <c r="W29" s="25">
        <f t="shared" si="0"/>
        <v>4</v>
      </c>
      <c r="X29" s="33" t="s">
        <v>54</v>
      </c>
      <c r="Y29" s="27">
        <v>4</v>
      </c>
      <c r="Z29" s="27">
        <v>12</v>
      </c>
      <c r="AA29" s="27"/>
      <c r="AB29" s="33" t="s">
        <v>55</v>
      </c>
      <c r="AC29" s="27">
        <v>5</v>
      </c>
      <c r="AD29" s="34"/>
      <c r="AE29" s="30"/>
      <c r="AF29" s="34"/>
      <c r="AG29" s="30"/>
    </row>
    <row r="30" spans="1:58">
      <c r="A30" s="174"/>
      <c r="B30" s="16"/>
      <c r="C30" s="144" t="s">
        <v>156</v>
      </c>
      <c r="D30" s="145"/>
      <c r="E30" s="145"/>
      <c r="F30" s="9"/>
      <c r="G30" s="9"/>
      <c r="H30" s="9"/>
      <c r="I30" s="144"/>
      <c r="J30" s="144"/>
      <c r="K30" s="145"/>
      <c r="L30" s="131"/>
      <c r="M30" s="9"/>
      <c r="N30" s="144" t="s">
        <v>161</v>
      </c>
      <c r="O30" s="145"/>
      <c r="P30" s="145"/>
      <c r="Q30" s="146"/>
      <c r="R30" s="7"/>
      <c r="S30" s="7"/>
      <c r="V30" s="25" t="str">
        <f t="shared" si="0"/>
        <v>Fußmatten</v>
      </c>
      <c r="W30" s="25">
        <f t="shared" si="0"/>
        <v>2</v>
      </c>
      <c r="X30" s="33" t="s">
        <v>56</v>
      </c>
      <c r="Y30" s="27">
        <v>2</v>
      </c>
      <c r="Z30" s="27">
        <v>6</v>
      </c>
      <c r="AA30" s="27"/>
      <c r="AB30" s="33" t="s">
        <v>57</v>
      </c>
      <c r="AC30" s="27">
        <v>5</v>
      </c>
      <c r="AD30" s="34"/>
      <c r="AE30" s="30"/>
      <c r="AF30" s="34"/>
      <c r="AG30" s="30"/>
    </row>
    <row r="31" spans="1:58">
      <c r="A31" s="174"/>
      <c r="B31" s="16"/>
      <c r="C31" s="10"/>
      <c r="D31" s="10"/>
      <c r="E31" s="9"/>
      <c r="F31" s="9"/>
      <c r="G31" s="9"/>
      <c r="H31" s="9"/>
      <c r="I31" s="48"/>
      <c r="J31" s="48"/>
      <c r="K31" s="48"/>
      <c r="L31" s="9"/>
      <c r="M31" s="9"/>
      <c r="N31" s="10"/>
      <c r="O31" s="9"/>
      <c r="P31" s="9"/>
      <c r="Q31" s="11"/>
      <c r="R31" s="7"/>
      <c r="S31" s="7"/>
      <c r="V31" s="25" t="str">
        <f t="shared" si="0"/>
        <v>Gartenbaustoffe</v>
      </c>
      <c r="W31" s="25">
        <f t="shared" si="0"/>
        <v>3</v>
      </c>
      <c r="X31" s="33" t="s">
        <v>58</v>
      </c>
      <c r="Y31" s="27">
        <v>3</v>
      </c>
      <c r="Z31" s="27">
        <v>2</v>
      </c>
      <c r="AA31" s="27"/>
      <c r="AB31" s="33" t="s">
        <v>59</v>
      </c>
      <c r="AC31" s="27">
        <v>5</v>
      </c>
      <c r="AD31" s="34"/>
      <c r="AE31" s="30"/>
      <c r="AF31" s="34"/>
      <c r="AG31" s="30"/>
    </row>
    <row r="32" spans="1:58">
      <c r="A32" s="174"/>
      <c r="B32" s="16"/>
      <c r="C32" s="10"/>
      <c r="D32" s="10"/>
      <c r="E32" s="9"/>
      <c r="F32" s="9"/>
      <c r="G32" s="9"/>
      <c r="H32" s="9"/>
      <c r="I32" s="48"/>
      <c r="J32" s="48"/>
      <c r="K32" s="48"/>
      <c r="L32" s="9"/>
      <c r="M32" s="9"/>
      <c r="N32" s="9"/>
      <c r="O32" s="9"/>
      <c r="P32" s="9"/>
      <c r="Q32" s="11"/>
      <c r="R32" s="7"/>
      <c r="S32" s="7"/>
      <c r="V32" s="25" t="str">
        <f t="shared" si="0"/>
        <v>Gartendeko</v>
      </c>
      <c r="W32" s="25">
        <f t="shared" si="0"/>
        <v>5</v>
      </c>
      <c r="X32" s="33" t="s">
        <v>60</v>
      </c>
      <c r="Y32" s="27">
        <v>5</v>
      </c>
      <c r="Z32" s="27">
        <v>15</v>
      </c>
      <c r="AA32" s="27"/>
      <c r="AB32" s="33" t="s">
        <v>61</v>
      </c>
      <c r="AC32" s="27">
        <v>1</v>
      </c>
      <c r="AD32" s="34"/>
      <c r="AE32" s="30"/>
      <c r="AF32" s="34"/>
      <c r="AG32" s="30"/>
    </row>
    <row r="33" spans="1:33" ht="15.75">
      <c r="A33" s="174"/>
      <c r="B33" s="16"/>
      <c r="C33" s="114" t="s">
        <v>180</v>
      </c>
      <c r="D33" s="114"/>
      <c r="E33" s="114"/>
      <c r="F33" s="114"/>
      <c r="G33" s="9"/>
      <c r="H33" s="9"/>
      <c r="I33" s="9"/>
      <c r="J33" s="9"/>
      <c r="K33" s="9"/>
      <c r="L33" s="9"/>
      <c r="M33" s="9"/>
      <c r="N33" s="9"/>
      <c r="O33" s="9"/>
      <c r="P33" s="9"/>
      <c r="Q33" s="11"/>
      <c r="R33" s="7"/>
      <c r="S33" s="7"/>
      <c r="V33" s="25" t="str">
        <f t="shared" si="0"/>
        <v>Gartengeräte / -werkzeuge / -maschinen</v>
      </c>
      <c r="W33" s="25">
        <f t="shared" si="0"/>
        <v>5</v>
      </c>
      <c r="X33" s="49" t="s">
        <v>62</v>
      </c>
      <c r="Y33" s="50">
        <v>5</v>
      </c>
      <c r="Z33" s="50">
        <v>16</v>
      </c>
      <c r="AA33" s="27"/>
      <c r="AB33" s="51" t="s">
        <v>63</v>
      </c>
      <c r="AC33" s="52">
        <v>1</v>
      </c>
      <c r="AD33" s="34"/>
      <c r="AE33" s="30"/>
      <c r="AF33" s="34"/>
      <c r="AG33" s="30"/>
    </row>
    <row r="34" spans="1:33" ht="15.75">
      <c r="A34" s="174"/>
      <c r="B34" s="16"/>
      <c r="C34" s="114" t="s">
        <v>163</v>
      </c>
      <c r="D34" s="114"/>
      <c r="E34" s="114"/>
      <c r="F34" s="17"/>
      <c r="G34" s="9"/>
      <c r="H34" s="9"/>
      <c r="I34" s="53" t="s">
        <v>160</v>
      </c>
      <c r="J34" s="9"/>
      <c r="K34" s="9"/>
      <c r="L34" s="9"/>
      <c r="M34" s="9"/>
      <c r="N34" s="53" t="s">
        <v>181</v>
      </c>
      <c r="O34" s="9"/>
      <c r="P34" s="9"/>
      <c r="Q34" s="11"/>
      <c r="R34" s="7"/>
      <c r="S34" s="7"/>
      <c r="V34" s="25" t="str">
        <f t="shared" si="0"/>
        <v>Gartenhäuser &amp; Carports</v>
      </c>
      <c r="W34" s="25">
        <f t="shared" si="0"/>
        <v>5</v>
      </c>
      <c r="X34" s="49" t="s">
        <v>64</v>
      </c>
      <c r="Y34" s="50">
        <v>5</v>
      </c>
      <c r="Z34" s="50">
        <v>20</v>
      </c>
      <c r="AA34" s="27"/>
      <c r="AB34" s="51" t="s">
        <v>65</v>
      </c>
      <c r="AC34" s="52">
        <v>5</v>
      </c>
      <c r="AD34" s="34"/>
      <c r="AE34" s="54"/>
      <c r="AF34" s="55"/>
      <c r="AG34" s="56"/>
    </row>
    <row r="35" spans="1:33">
      <c r="A35" s="174"/>
      <c r="B35" s="16"/>
      <c r="C35" s="130" t="s">
        <v>216</v>
      </c>
      <c r="D35" s="131"/>
      <c r="E35" s="131"/>
      <c r="F35" s="131"/>
      <c r="G35" s="131"/>
      <c r="H35" s="9"/>
      <c r="I35" s="130" t="s">
        <v>216</v>
      </c>
      <c r="J35" s="131"/>
      <c r="K35" s="131"/>
      <c r="L35" s="131"/>
      <c r="M35" s="131"/>
      <c r="N35" s="130" t="s">
        <v>216</v>
      </c>
      <c r="O35" s="131"/>
      <c r="P35" s="131"/>
      <c r="Q35" s="132"/>
      <c r="R35" s="7"/>
      <c r="S35" s="7"/>
      <c r="V35" s="25" t="str">
        <f t="shared" si="0"/>
        <v>Gartenmöbel</v>
      </c>
      <c r="W35" s="25">
        <f t="shared" si="0"/>
        <v>5</v>
      </c>
      <c r="X35" s="49" t="s">
        <v>66</v>
      </c>
      <c r="Y35" s="50">
        <v>5</v>
      </c>
      <c r="Z35" s="50">
        <v>21</v>
      </c>
      <c r="AA35" s="27"/>
      <c r="AB35" s="51" t="s">
        <v>67</v>
      </c>
      <c r="AC35" s="52">
        <v>1</v>
      </c>
      <c r="AD35" s="34"/>
      <c r="AE35" s="54"/>
      <c r="AF35" s="55"/>
      <c r="AG35" s="56"/>
    </row>
    <row r="36" spans="1:33">
      <c r="A36" s="174"/>
      <c r="B36" s="16"/>
      <c r="C36" s="130" t="s">
        <v>216</v>
      </c>
      <c r="D36" s="131"/>
      <c r="E36" s="131"/>
      <c r="F36" s="131"/>
      <c r="G36" s="131"/>
      <c r="H36" s="9"/>
      <c r="I36" s="130" t="s">
        <v>216</v>
      </c>
      <c r="J36" s="131"/>
      <c r="K36" s="131"/>
      <c r="L36" s="131"/>
      <c r="M36" s="131"/>
      <c r="N36" s="130" t="s">
        <v>216</v>
      </c>
      <c r="O36" s="131"/>
      <c r="P36" s="131"/>
      <c r="Q36" s="132"/>
      <c r="R36" s="7"/>
      <c r="S36" s="7"/>
      <c r="V36" s="25" t="str">
        <f t="shared" si="0"/>
        <v>Gas</v>
      </c>
      <c r="W36" s="25">
        <f t="shared" si="0"/>
        <v>1</v>
      </c>
      <c r="X36" s="49" t="s">
        <v>68</v>
      </c>
      <c r="Y36" s="50">
        <v>1</v>
      </c>
      <c r="Z36" s="50">
        <v>9</v>
      </c>
      <c r="AA36" s="27"/>
      <c r="AB36" s="51" t="s">
        <v>69</v>
      </c>
      <c r="AC36" s="52">
        <v>4</v>
      </c>
      <c r="AD36" s="34"/>
      <c r="AE36" s="54"/>
      <c r="AF36" s="55"/>
      <c r="AG36" s="56"/>
    </row>
    <row r="37" spans="1:33">
      <c r="A37" s="174"/>
      <c r="B37" s="138"/>
      <c r="C37" s="139"/>
      <c r="D37" s="139"/>
      <c r="E37" s="139"/>
      <c r="F37" s="139"/>
      <c r="G37" s="139"/>
      <c r="H37" s="139"/>
      <c r="I37" s="139"/>
      <c r="J37" s="139"/>
      <c r="K37" s="139"/>
      <c r="L37" s="139"/>
      <c r="M37" s="139"/>
      <c r="N37" s="139"/>
      <c r="O37" s="139"/>
      <c r="P37" s="139"/>
      <c r="Q37" s="140"/>
      <c r="R37" s="7"/>
      <c r="S37" s="7"/>
      <c r="V37" s="25" t="str">
        <f t="shared" si="0"/>
        <v>Grill</v>
      </c>
      <c r="W37" s="25">
        <f t="shared" si="0"/>
        <v>5</v>
      </c>
      <c r="X37" s="49" t="s">
        <v>70</v>
      </c>
      <c r="Y37" s="50">
        <v>5</v>
      </c>
      <c r="Z37" s="50">
        <v>21</v>
      </c>
      <c r="AA37" s="27"/>
      <c r="AB37" s="51" t="s">
        <v>71</v>
      </c>
      <c r="AC37" s="52">
        <v>2</v>
      </c>
      <c r="AD37" s="34"/>
      <c r="AE37" s="54"/>
      <c r="AF37" s="55"/>
      <c r="AG37" s="56"/>
    </row>
    <row r="38" spans="1:33" ht="15.75">
      <c r="A38" s="174"/>
      <c r="B38" s="16"/>
      <c r="C38" s="114" t="s">
        <v>182</v>
      </c>
      <c r="D38" s="114"/>
      <c r="E38" s="114"/>
      <c r="F38" s="114"/>
      <c r="G38" s="114"/>
      <c r="H38" s="114"/>
      <c r="I38" s="114"/>
      <c r="J38" s="114"/>
      <c r="K38" s="114"/>
      <c r="L38" s="114"/>
      <c r="M38" s="114"/>
      <c r="N38" s="114"/>
      <c r="O38" s="114"/>
      <c r="P38" s="114"/>
      <c r="Q38" s="141"/>
      <c r="R38" s="7"/>
      <c r="S38" s="7"/>
      <c r="V38" s="25" t="str">
        <f t="shared" si="0"/>
        <v>Haushaltsleitern</v>
      </c>
      <c r="W38" s="25">
        <f t="shared" si="0"/>
        <v>1</v>
      </c>
      <c r="X38" s="49" t="s">
        <v>72</v>
      </c>
      <c r="Y38" s="50">
        <v>1</v>
      </c>
      <c r="Z38" s="50">
        <v>7</v>
      </c>
      <c r="AA38" s="27"/>
      <c r="AB38" s="51" t="s">
        <v>73</v>
      </c>
      <c r="AC38" s="52">
        <v>2</v>
      </c>
      <c r="AD38" s="34"/>
      <c r="AE38" s="54"/>
      <c r="AF38" s="55"/>
      <c r="AG38" s="56"/>
    </row>
    <row r="39" spans="1:33">
      <c r="A39" s="174"/>
      <c r="B39" s="57"/>
      <c r="C39" s="58"/>
      <c r="D39" s="59" t="s">
        <v>74</v>
      </c>
      <c r="E39" s="60"/>
      <c r="F39" s="58"/>
      <c r="G39" s="59" t="s">
        <v>75</v>
      </c>
      <c r="H39" s="60"/>
      <c r="I39" s="58"/>
      <c r="J39" s="59" t="s">
        <v>76</v>
      </c>
      <c r="K39" s="60"/>
      <c r="L39" s="58"/>
      <c r="M39" s="59" t="s">
        <v>77</v>
      </c>
      <c r="N39" s="61"/>
      <c r="O39" s="62"/>
      <c r="P39" s="63" t="s">
        <v>78</v>
      </c>
      <c r="Q39" s="64"/>
      <c r="R39" s="7"/>
      <c r="S39" s="7"/>
      <c r="V39" s="25" t="str">
        <f t="shared" si="0"/>
        <v>Heizung</v>
      </c>
      <c r="W39" s="25">
        <f t="shared" si="0"/>
        <v>4</v>
      </c>
      <c r="X39" s="49" t="s">
        <v>79</v>
      </c>
      <c r="Y39" s="50">
        <v>4</v>
      </c>
      <c r="Z39" s="50">
        <v>13</v>
      </c>
      <c r="AA39" s="27"/>
      <c r="AB39" s="51" t="s">
        <v>80</v>
      </c>
      <c r="AC39" s="52">
        <v>4</v>
      </c>
      <c r="AD39" s="34"/>
      <c r="AE39" s="54"/>
      <c r="AF39" s="55"/>
      <c r="AG39" s="56"/>
    </row>
    <row r="40" spans="1:33">
      <c r="A40" s="174"/>
      <c r="B40" s="57"/>
      <c r="C40" s="58"/>
      <c r="D40" s="59" t="s">
        <v>81</v>
      </c>
      <c r="E40" s="60"/>
      <c r="F40" s="58"/>
      <c r="G40" s="59" t="s">
        <v>3</v>
      </c>
      <c r="H40" s="60"/>
      <c r="I40" s="58"/>
      <c r="J40" s="59" t="s">
        <v>4</v>
      </c>
      <c r="K40" s="60"/>
      <c r="L40" s="58"/>
      <c r="M40" s="59" t="s">
        <v>82</v>
      </c>
      <c r="N40" s="61"/>
      <c r="O40" s="58"/>
      <c r="P40" s="59"/>
      <c r="Q40" s="65"/>
      <c r="R40" s="7"/>
      <c r="S40" s="7"/>
      <c r="V40" s="25" t="str">
        <f t="shared" ref="V40:W70" si="1">IF($I$3="English",AB40,X40)</f>
        <v>Holz</v>
      </c>
      <c r="W40" s="25">
        <f t="shared" si="1"/>
        <v>3</v>
      </c>
      <c r="X40" s="49" t="s">
        <v>83</v>
      </c>
      <c r="Y40" s="50">
        <v>3</v>
      </c>
      <c r="Z40" s="50">
        <v>10</v>
      </c>
      <c r="AA40" s="27"/>
      <c r="AB40" s="51" t="s">
        <v>84</v>
      </c>
      <c r="AC40" s="52">
        <v>3</v>
      </c>
      <c r="AD40" s="34"/>
      <c r="AE40" s="54"/>
      <c r="AF40" s="55"/>
      <c r="AG40" s="56"/>
    </row>
    <row r="41" spans="1:33">
      <c r="A41" s="174"/>
      <c r="B41" s="16"/>
      <c r="C41" s="9"/>
      <c r="D41" s="9"/>
      <c r="E41" s="9"/>
      <c r="F41" s="9"/>
      <c r="G41" s="9"/>
      <c r="H41" s="9"/>
      <c r="I41" s="9"/>
      <c r="J41" s="9"/>
      <c r="K41" s="9"/>
      <c r="L41" s="9"/>
      <c r="M41" s="9"/>
      <c r="N41" s="9"/>
      <c r="O41" s="9"/>
      <c r="P41" s="9"/>
      <c r="Q41" s="11"/>
      <c r="R41" s="7"/>
      <c r="S41" s="7"/>
      <c r="V41" s="25" t="str">
        <f t="shared" si="1"/>
        <v>Holz im Garten</v>
      </c>
      <c r="W41" s="25">
        <f t="shared" si="1"/>
        <v>5</v>
      </c>
      <c r="X41" s="49" t="s">
        <v>85</v>
      </c>
      <c r="Y41" s="50">
        <v>5</v>
      </c>
      <c r="Z41" s="50">
        <v>20</v>
      </c>
      <c r="AA41" s="27"/>
      <c r="AB41" s="51" t="s">
        <v>86</v>
      </c>
      <c r="AC41" s="52">
        <v>1</v>
      </c>
      <c r="AD41" s="34"/>
      <c r="AE41" s="54"/>
      <c r="AF41" s="55"/>
      <c r="AG41" s="56"/>
    </row>
    <row r="42" spans="1:33" ht="15.75">
      <c r="A42" s="174"/>
      <c r="B42" s="16"/>
      <c r="C42" s="114" t="s">
        <v>183</v>
      </c>
      <c r="D42" s="114"/>
      <c r="E42" s="114"/>
      <c r="F42" s="114"/>
      <c r="G42" s="114"/>
      <c r="H42" s="114"/>
      <c r="I42" s="114"/>
      <c r="J42" s="114"/>
      <c r="K42" s="114"/>
      <c r="L42" s="114"/>
      <c r="M42" s="114"/>
      <c r="N42" s="114"/>
      <c r="O42" s="114"/>
      <c r="P42" s="114"/>
      <c r="Q42" s="141"/>
      <c r="R42" s="7"/>
      <c r="S42" s="7"/>
      <c r="V42" s="25" t="str">
        <f t="shared" si="1"/>
        <v>Holzfliesen</v>
      </c>
      <c r="W42" s="25">
        <f t="shared" si="1"/>
        <v>5</v>
      </c>
      <c r="X42" s="49" t="s">
        <v>87</v>
      </c>
      <c r="Y42" s="50">
        <v>5</v>
      </c>
      <c r="Z42" s="50">
        <v>20</v>
      </c>
      <c r="AA42" s="27"/>
      <c r="AB42" s="51" t="s">
        <v>88</v>
      </c>
      <c r="AC42" s="52">
        <v>3</v>
      </c>
      <c r="AD42" s="34"/>
      <c r="AE42" s="54"/>
      <c r="AF42" s="55"/>
      <c r="AG42" s="56"/>
    </row>
    <row r="43" spans="1:33">
      <c r="A43" s="174"/>
      <c r="B43" s="57"/>
      <c r="C43" s="58"/>
      <c r="D43" s="59" t="s">
        <v>74</v>
      </c>
      <c r="E43" s="60"/>
      <c r="F43" s="58"/>
      <c r="G43" s="59" t="s">
        <v>75</v>
      </c>
      <c r="H43" s="60"/>
      <c r="I43" s="58"/>
      <c r="J43" s="59" t="s">
        <v>76</v>
      </c>
      <c r="K43" s="60"/>
      <c r="L43" s="58"/>
      <c r="M43" s="59" t="s">
        <v>77</v>
      </c>
      <c r="N43" s="61"/>
      <c r="O43" s="62"/>
      <c r="P43" s="63" t="s">
        <v>78</v>
      </c>
      <c r="Q43" s="64"/>
      <c r="R43" s="7"/>
      <c r="S43" s="7"/>
      <c r="V43" s="25" t="str">
        <f t="shared" si="1"/>
        <v>Holzpflege</v>
      </c>
      <c r="W43" s="25">
        <f t="shared" si="1"/>
        <v>2</v>
      </c>
      <c r="X43" s="49" t="s">
        <v>89</v>
      </c>
      <c r="Y43" s="50">
        <v>2</v>
      </c>
      <c r="Z43" s="50">
        <v>5</v>
      </c>
      <c r="AA43" s="27"/>
      <c r="AB43" s="51" t="s">
        <v>90</v>
      </c>
      <c r="AC43" s="52">
        <v>1</v>
      </c>
      <c r="AD43" s="34"/>
      <c r="AE43" s="54"/>
      <c r="AF43" s="55"/>
      <c r="AG43" s="56"/>
    </row>
    <row r="44" spans="1:33">
      <c r="A44" s="174"/>
      <c r="B44" s="57"/>
      <c r="C44" s="58"/>
      <c r="D44" s="59" t="s">
        <v>81</v>
      </c>
      <c r="E44" s="60"/>
      <c r="F44" s="58"/>
      <c r="G44" s="59" t="s">
        <v>3</v>
      </c>
      <c r="H44" s="60"/>
      <c r="I44" s="58"/>
      <c r="J44" s="59" t="s">
        <v>4</v>
      </c>
      <c r="K44" s="60"/>
      <c r="L44" s="58"/>
      <c r="M44" s="59" t="s">
        <v>82</v>
      </c>
      <c r="N44" s="61"/>
      <c r="O44" s="59"/>
      <c r="P44" s="59"/>
      <c r="Q44" s="65"/>
      <c r="R44" s="7"/>
      <c r="S44" s="7"/>
      <c r="V44" s="25" t="str">
        <f t="shared" si="1"/>
        <v>Innendeko</v>
      </c>
      <c r="W44" s="25">
        <f t="shared" si="1"/>
        <v>2</v>
      </c>
      <c r="X44" s="49" t="s">
        <v>91</v>
      </c>
      <c r="Y44" s="50">
        <v>2</v>
      </c>
      <c r="Z44" s="50">
        <v>4</v>
      </c>
      <c r="AA44" s="27"/>
      <c r="AB44" s="51" t="s">
        <v>92</v>
      </c>
      <c r="AC44" s="52">
        <v>1</v>
      </c>
      <c r="AD44" s="34"/>
      <c r="AE44" s="54"/>
      <c r="AF44" s="55"/>
      <c r="AG44" s="56"/>
    </row>
    <row r="45" spans="1:33">
      <c r="A45" s="174"/>
      <c r="B45" s="16"/>
      <c r="C45" s="66"/>
      <c r="D45" s="66"/>
      <c r="E45" s="66"/>
      <c r="F45" s="66"/>
      <c r="G45" s="66"/>
      <c r="H45" s="66"/>
      <c r="I45" s="66"/>
      <c r="J45" s="66"/>
      <c r="K45" s="66"/>
      <c r="L45" s="66"/>
      <c r="M45" s="66"/>
      <c r="N45" s="67"/>
      <c r="O45" s="66"/>
      <c r="P45" s="66"/>
      <c r="Q45" s="68"/>
      <c r="R45" s="7"/>
      <c r="S45" s="7"/>
      <c r="V45" s="25" t="str">
        <f t="shared" si="1"/>
        <v>Insektenschutz</v>
      </c>
      <c r="W45" s="25">
        <f t="shared" si="1"/>
        <v>2</v>
      </c>
      <c r="X45" s="49" t="s">
        <v>93</v>
      </c>
      <c r="Y45" s="50">
        <v>2</v>
      </c>
      <c r="Z45" s="50">
        <v>5</v>
      </c>
      <c r="AA45" s="27"/>
      <c r="AB45" s="51" t="s">
        <v>94</v>
      </c>
      <c r="AC45" s="52">
        <v>3</v>
      </c>
      <c r="AD45" s="34"/>
      <c r="AE45" s="54"/>
      <c r="AF45" s="55"/>
      <c r="AG45" s="56"/>
    </row>
    <row r="46" spans="1:33" ht="30.75" customHeight="1">
      <c r="A46" s="174"/>
      <c r="B46" s="16"/>
      <c r="C46" s="114" t="s">
        <v>184</v>
      </c>
      <c r="D46" s="114"/>
      <c r="E46" s="114"/>
      <c r="F46" s="114"/>
      <c r="G46" s="114"/>
      <c r="H46" s="9"/>
      <c r="I46" s="9"/>
      <c r="J46" s="9"/>
      <c r="K46" s="9"/>
      <c r="L46" s="9"/>
      <c r="M46" s="9"/>
      <c r="N46" s="9"/>
      <c r="O46" s="9"/>
      <c r="P46" s="9"/>
      <c r="Q46" s="11"/>
      <c r="R46" s="7"/>
      <c r="S46" s="7"/>
      <c r="V46" s="25" t="str">
        <f t="shared" si="1"/>
        <v>Klimageräte / Ventilatoren</v>
      </c>
      <c r="W46" s="25">
        <f t="shared" si="1"/>
        <v>1</v>
      </c>
      <c r="X46" s="49" t="s">
        <v>95</v>
      </c>
      <c r="Y46" s="50">
        <v>1</v>
      </c>
      <c r="Z46" s="50">
        <v>8</v>
      </c>
      <c r="AA46" s="27"/>
      <c r="AB46" s="51" t="s">
        <v>96</v>
      </c>
      <c r="AC46" s="52">
        <v>2</v>
      </c>
      <c r="AD46" s="34"/>
      <c r="AE46" s="54"/>
      <c r="AF46" s="55"/>
      <c r="AG46" s="56"/>
    </row>
    <row r="47" spans="1:33">
      <c r="A47" s="174"/>
      <c r="B47" s="16"/>
      <c r="C47" s="130" t="s">
        <v>156</v>
      </c>
      <c r="D47" s="131"/>
      <c r="E47" s="131"/>
      <c r="F47" s="131"/>
      <c r="G47" s="131"/>
      <c r="H47" s="131"/>
      <c r="I47" s="131"/>
      <c r="J47" s="131"/>
      <c r="K47" s="131"/>
      <c r="L47" s="131"/>
      <c r="M47" s="131"/>
      <c r="N47" s="131"/>
      <c r="O47" s="131"/>
      <c r="P47" s="131"/>
      <c r="Q47" s="132"/>
      <c r="R47" s="7"/>
      <c r="S47" s="7"/>
      <c r="V47" s="25" t="str">
        <f t="shared" si="1"/>
        <v>Küchen</v>
      </c>
      <c r="W47" s="25">
        <f t="shared" si="1"/>
        <v>4</v>
      </c>
      <c r="X47" s="49" t="s">
        <v>97</v>
      </c>
      <c r="Y47" s="50">
        <v>4</v>
      </c>
      <c r="Z47" s="50">
        <v>13</v>
      </c>
      <c r="AA47" s="27"/>
      <c r="AB47" s="51" t="s">
        <v>98</v>
      </c>
      <c r="AC47" s="52">
        <v>2</v>
      </c>
      <c r="AD47" s="34"/>
      <c r="AE47" s="54"/>
      <c r="AF47" s="55"/>
      <c r="AG47" s="56"/>
    </row>
    <row r="48" spans="1:33">
      <c r="A48" s="175"/>
      <c r="B48" s="16"/>
      <c r="C48" s="130"/>
      <c r="D48" s="131"/>
      <c r="E48" s="131"/>
      <c r="F48" s="131"/>
      <c r="G48" s="131"/>
      <c r="H48" s="131"/>
      <c r="I48" s="131"/>
      <c r="J48" s="131"/>
      <c r="K48" s="131"/>
      <c r="L48" s="131"/>
      <c r="M48" s="131"/>
      <c r="N48" s="131"/>
      <c r="O48" s="131"/>
      <c r="P48" s="131"/>
      <c r="Q48" s="132"/>
      <c r="R48" s="7"/>
      <c r="S48" s="7"/>
      <c r="V48" s="25" t="str">
        <f t="shared" si="1"/>
        <v>Küchenarbeitsplatten</v>
      </c>
      <c r="W48" s="25">
        <f t="shared" si="1"/>
        <v>3</v>
      </c>
      <c r="X48" s="49" t="s">
        <v>99</v>
      </c>
      <c r="Y48" s="50">
        <v>3</v>
      </c>
      <c r="Z48" s="50">
        <v>11</v>
      </c>
      <c r="AA48" s="27"/>
      <c r="AB48" s="51" t="s">
        <v>100</v>
      </c>
      <c r="AC48" s="52">
        <v>3</v>
      </c>
      <c r="AD48" s="34"/>
      <c r="AE48" s="54"/>
      <c r="AF48" s="55"/>
      <c r="AG48" s="56"/>
    </row>
    <row r="49" spans="1:33" s="15" customFormat="1" ht="18">
      <c r="A49" s="133" t="s">
        <v>185</v>
      </c>
      <c r="B49" s="105"/>
      <c r="C49" s="105"/>
      <c r="D49" s="105"/>
      <c r="E49" s="105"/>
      <c r="F49" s="105"/>
      <c r="G49" s="105"/>
      <c r="H49" s="105"/>
      <c r="I49" s="105"/>
      <c r="J49" s="105"/>
      <c r="K49" s="105"/>
      <c r="L49" s="105"/>
      <c r="M49" s="105"/>
      <c r="N49" s="105"/>
      <c r="O49" s="105"/>
      <c r="P49" s="105"/>
      <c r="Q49" s="106"/>
      <c r="R49" s="18"/>
      <c r="S49" s="18"/>
      <c r="V49" s="25" t="str">
        <f t="shared" si="1"/>
        <v>Lüftung</v>
      </c>
      <c r="W49" s="25">
        <f t="shared" si="1"/>
        <v>3</v>
      </c>
      <c r="X49" s="49" t="s">
        <v>101</v>
      </c>
      <c r="Y49" s="50">
        <v>3</v>
      </c>
      <c r="Z49" s="50">
        <v>2</v>
      </c>
      <c r="AA49" s="27"/>
      <c r="AB49" s="51" t="s">
        <v>102</v>
      </c>
      <c r="AC49" s="52">
        <v>5</v>
      </c>
      <c r="AD49" s="34"/>
      <c r="AE49" s="54"/>
      <c r="AF49" s="55"/>
      <c r="AG49" s="56"/>
    </row>
    <row r="50" spans="1:33" ht="35.25" customHeight="1">
      <c r="A50" s="69"/>
      <c r="B50" s="70"/>
      <c r="C50" s="134" t="s">
        <v>186</v>
      </c>
      <c r="D50" s="134"/>
      <c r="E50" s="134"/>
      <c r="F50" s="134"/>
      <c r="G50" s="134"/>
      <c r="H50" s="134"/>
      <c r="I50" s="135" t="s">
        <v>187</v>
      </c>
      <c r="J50" s="135"/>
      <c r="K50" s="135"/>
      <c r="L50" s="136"/>
      <c r="M50" s="136"/>
      <c r="N50" s="135" t="s">
        <v>188</v>
      </c>
      <c r="O50" s="136"/>
      <c r="P50" s="136"/>
      <c r="Q50" s="137"/>
      <c r="R50" s="7"/>
      <c r="S50" s="7"/>
      <c r="V50" s="25" t="str">
        <f t="shared" si="1"/>
        <v>Malerzubehör</v>
      </c>
      <c r="W50" s="25">
        <f t="shared" si="1"/>
        <v>2</v>
      </c>
      <c r="X50" s="49" t="s">
        <v>103</v>
      </c>
      <c r="Y50" s="50">
        <v>2</v>
      </c>
      <c r="Z50" s="50">
        <v>25</v>
      </c>
      <c r="AA50" s="27"/>
      <c r="AB50" s="51" t="s">
        <v>104</v>
      </c>
      <c r="AC50" s="52">
        <v>3</v>
      </c>
      <c r="AD50" s="34"/>
      <c r="AE50" s="54"/>
      <c r="AF50" s="55"/>
      <c r="AG50" s="56"/>
    </row>
    <row r="51" spans="1:33">
      <c r="A51" s="69"/>
      <c r="B51" s="71"/>
      <c r="C51" s="130" t="s">
        <v>216</v>
      </c>
      <c r="D51" s="130"/>
      <c r="E51" s="130"/>
      <c r="F51" s="130"/>
      <c r="G51" s="130"/>
      <c r="H51" s="10"/>
      <c r="I51" s="130" t="s">
        <v>216</v>
      </c>
      <c r="J51" s="130"/>
      <c r="K51" s="130"/>
      <c r="L51" s="130"/>
      <c r="M51" s="130"/>
      <c r="N51" s="130" t="s">
        <v>216</v>
      </c>
      <c r="O51" s="131"/>
      <c r="P51" s="131"/>
      <c r="Q51" s="132"/>
      <c r="R51" s="7"/>
      <c r="S51" s="7"/>
      <c r="V51" s="25" t="str">
        <f t="shared" si="1"/>
        <v>Markisen</v>
      </c>
      <c r="W51" s="25">
        <f t="shared" si="1"/>
        <v>3</v>
      </c>
      <c r="X51" s="49" t="s">
        <v>105</v>
      </c>
      <c r="Y51" s="50">
        <v>3</v>
      </c>
      <c r="Z51" s="50">
        <v>14</v>
      </c>
      <c r="AA51" s="27"/>
      <c r="AB51" s="51" t="s">
        <v>106</v>
      </c>
      <c r="AC51" s="52">
        <v>5</v>
      </c>
      <c r="AD51" s="34"/>
      <c r="AE51" s="54"/>
      <c r="AF51" s="55"/>
      <c r="AG51" s="56"/>
    </row>
    <row r="52" spans="1:33">
      <c r="A52" s="69"/>
      <c r="B52" s="71"/>
      <c r="C52" s="130" t="s">
        <v>216</v>
      </c>
      <c r="D52" s="130"/>
      <c r="E52" s="130"/>
      <c r="F52" s="130"/>
      <c r="G52" s="130"/>
      <c r="H52" s="130"/>
      <c r="I52" s="130" t="s">
        <v>216</v>
      </c>
      <c r="J52" s="130"/>
      <c r="K52" s="130"/>
      <c r="L52" s="130"/>
      <c r="M52" s="130"/>
      <c r="N52" s="130" t="s">
        <v>216</v>
      </c>
      <c r="O52" s="131"/>
      <c r="P52" s="131"/>
      <c r="Q52" s="132"/>
      <c r="R52" s="7"/>
      <c r="S52" s="7"/>
      <c r="V52" s="25" t="str">
        <f t="shared" si="1"/>
        <v>Maschinen &amp; Zubehör</v>
      </c>
      <c r="W52" s="25">
        <f t="shared" si="1"/>
        <v>1</v>
      </c>
      <c r="X52" s="49" t="s">
        <v>107</v>
      </c>
      <c r="Y52" s="50">
        <v>1</v>
      </c>
      <c r="Z52" s="50">
        <v>9</v>
      </c>
      <c r="AA52" s="27"/>
      <c r="AB52" s="51" t="s">
        <v>108</v>
      </c>
      <c r="AC52" s="52">
        <v>5</v>
      </c>
      <c r="AD52" s="34"/>
      <c r="AE52" s="54"/>
      <c r="AF52" s="55"/>
      <c r="AG52" s="56"/>
    </row>
    <row r="53" spans="1:33">
      <c r="A53" s="69"/>
      <c r="B53" s="71"/>
      <c r="C53" s="130" t="s">
        <v>216</v>
      </c>
      <c r="D53" s="130"/>
      <c r="E53" s="130"/>
      <c r="F53" s="130"/>
      <c r="G53" s="130"/>
      <c r="H53" s="130"/>
      <c r="I53" s="130" t="s">
        <v>216</v>
      </c>
      <c r="J53" s="130"/>
      <c r="K53" s="130"/>
      <c r="L53" s="130"/>
      <c r="M53" s="130"/>
      <c r="N53" s="130" t="s">
        <v>216</v>
      </c>
      <c r="O53" s="131"/>
      <c r="P53" s="131"/>
      <c r="Q53" s="132"/>
      <c r="R53" s="7"/>
      <c r="S53" s="7"/>
      <c r="V53" s="25" t="str">
        <f t="shared" si="1"/>
        <v>Mechanische &amp; Elektr. Sicherheit</v>
      </c>
      <c r="W53" s="25">
        <f t="shared" si="1"/>
        <v>1</v>
      </c>
      <c r="X53" s="49" t="s">
        <v>109</v>
      </c>
      <c r="Y53" s="50">
        <v>1</v>
      </c>
      <c r="Z53" s="50">
        <v>7</v>
      </c>
      <c r="AA53" s="27"/>
      <c r="AB53" s="51" t="s">
        <v>110</v>
      </c>
      <c r="AC53" s="52">
        <v>3</v>
      </c>
      <c r="AD53" s="34"/>
      <c r="AE53" s="54"/>
      <c r="AF53" s="55"/>
      <c r="AG53" s="56"/>
    </row>
    <row r="54" spans="1:33">
      <c r="A54" s="69"/>
      <c r="B54" s="71"/>
      <c r="C54" s="130" t="s">
        <v>216</v>
      </c>
      <c r="D54" s="130"/>
      <c r="E54" s="130"/>
      <c r="F54" s="130"/>
      <c r="G54" s="130"/>
      <c r="H54" s="130"/>
      <c r="I54" s="130" t="s">
        <v>216</v>
      </c>
      <c r="J54" s="130"/>
      <c r="K54" s="130"/>
      <c r="L54" s="130"/>
      <c r="M54" s="130"/>
      <c r="N54" s="130" t="s">
        <v>216</v>
      </c>
      <c r="O54" s="131"/>
      <c r="P54" s="131"/>
      <c r="Q54" s="132"/>
      <c r="R54" s="7"/>
      <c r="S54" s="7"/>
      <c r="V54" s="25" t="str">
        <f t="shared" si="1"/>
        <v>Parkett, Laminat, Fußbodenzubehör</v>
      </c>
      <c r="W54" s="25">
        <f t="shared" si="1"/>
        <v>3</v>
      </c>
      <c r="X54" s="49" t="s">
        <v>111</v>
      </c>
      <c r="Y54" s="50">
        <v>3</v>
      </c>
      <c r="Z54" s="50">
        <v>10</v>
      </c>
      <c r="AA54" s="27"/>
      <c r="AB54" s="51" t="s">
        <v>112</v>
      </c>
      <c r="AC54" s="52">
        <v>4</v>
      </c>
      <c r="AD54" s="34"/>
      <c r="AE54" s="54"/>
      <c r="AF54" s="55"/>
      <c r="AG54" s="56"/>
    </row>
    <row r="55" spans="1:33">
      <c r="A55" s="69"/>
      <c r="B55" s="71"/>
      <c r="C55" s="130" t="s">
        <v>216</v>
      </c>
      <c r="D55" s="130"/>
      <c r="E55" s="130"/>
      <c r="F55" s="130"/>
      <c r="G55" s="130"/>
      <c r="H55" s="130"/>
      <c r="I55" s="130" t="s">
        <v>216</v>
      </c>
      <c r="J55" s="130"/>
      <c r="K55" s="130"/>
      <c r="L55" s="130"/>
      <c r="M55" s="130"/>
      <c r="N55" s="130" t="s">
        <v>216</v>
      </c>
      <c r="O55" s="131"/>
      <c r="P55" s="131"/>
      <c r="Q55" s="132"/>
      <c r="R55" s="7"/>
      <c r="S55" s="7"/>
      <c r="V55" s="25" t="str">
        <f t="shared" si="1"/>
        <v>Pflanzen</v>
      </c>
      <c r="W55" s="25">
        <f t="shared" si="1"/>
        <v>5</v>
      </c>
      <c r="X55" s="49" t="s">
        <v>113</v>
      </c>
      <c r="Y55" s="50">
        <v>5</v>
      </c>
      <c r="Z55" s="50">
        <v>19</v>
      </c>
      <c r="AA55" s="27"/>
      <c r="AB55" s="51" t="s">
        <v>114</v>
      </c>
      <c r="AC55" s="52">
        <v>4</v>
      </c>
      <c r="AD55" s="34"/>
      <c r="AE55" s="54"/>
      <c r="AF55" s="55"/>
      <c r="AG55" s="56"/>
    </row>
    <row r="56" spans="1:33">
      <c r="A56" s="69"/>
      <c r="B56" s="71"/>
      <c r="C56" s="130" t="s">
        <v>216</v>
      </c>
      <c r="D56" s="130"/>
      <c r="E56" s="130"/>
      <c r="F56" s="130"/>
      <c r="G56" s="130"/>
      <c r="H56" s="130"/>
      <c r="I56" s="130" t="s">
        <v>216</v>
      </c>
      <c r="J56" s="130"/>
      <c r="K56" s="130"/>
      <c r="L56" s="130"/>
      <c r="M56" s="130"/>
      <c r="N56" s="130" t="s">
        <v>216</v>
      </c>
      <c r="O56" s="131"/>
      <c r="P56" s="131"/>
      <c r="Q56" s="132"/>
      <c r="R56" s="7"/>
      <c r="S56" s="7"/>
      <c r="V56" s="25" t="str">
        <f t="shared" si="1"/>
        <v xml:space="preserve">Platten </v>
      </c>
      <c r="W56" s="25">
        <f t="shared" si="1"/>
        <v>3</v>
      </c>
      <c r="X56" s="49" t="s">
        <v>115</v>
      </c>
      <c r="Y56" s="50">
        <v>3</v>
      </c>
      <c r="Z56" s="50">
        <v>11</v>
      </c>
      <c r="AA56" s="27"/>
      <c r="AB56" s="51" t="s">
        <v>116</v>
      </c>
      <c r="AC56" s="52">
        <v>1</v>
      </c>
      <c r="AD56" s="34"/>
      <c r="AE56" s="54"/>
      <c r="AF56" s="55"/>
      <c r="AG56" s="56"/>
    </row>
    <row r="57" spans="1:33">
      <c r="A57" s="69"/>
      <c r="B57" s="71"/>
      <c r="C57" s="130" t="s">
        <v>216</v>
      </c>
      <c r="D57" s="130"/>
      <c r="E57" s="130"/>
      <c r="F57" s="130"/>
      <c r="G57" s="130"/>
      <c r="H57" s="130"/>
      <c r="I57" s="130" t="s">
        <v>216</v>
      </c>
      <c r="J57" s="130"/>
      <c r="K57" s="130"/>
      <c r="L57" s="130"/>
      <c r="M57" s="130"/>
      <c r="N57" s="130" t="s">
        <v>216</v>
      </c>
      <c r="O57" s="131"/>
      <c r="P57" s="131"/>
      <c r="Q57" s="132"/>
      <c r="R57" s="7"/>
      <c r="S57" s="7"/>
      <c r="V57" s="25" t="str">
        <f t="shared" si="1"/>
        <v>Reinigung</v>
      </c>
      <c r="W57" s="25">
        <f t="shared" si="1"/>
        <v>1</v>
      </c>
      <c r="X57" s="49" t="s">
        <v>117</v>
      </c>
      <c r="Y57" s="50">
        <v>1</v>
      </c>
      <c r="Z57" s="50">
        <v>7</v>
      </c>
      <c r="AA57" s="27"/>
      <c r="AB57" s="28" t="s">
        <v>118</v>
      </c>
      <c r="AC57" s="28">
        <v>1</v>
      </c>
      <c r="AD57" s="34"/>
      <c r="AE57" s="54"/>
      <c r="AF57" s="55"/>
      <c r="AG57" s="56"/>
    </row>
    <row r="58" spans="1:33" ht="15.75">
      <c r="A58" s="69"/>
      <c r="B58" s="71"/>
      <c r="C58" s="72"/>
      <c r="D58" s="72"/>
      <c r="E58" s="72"/>
      <c r="F58" s="10"/>
      <c r="G58" s="10"/>
      <c r="H58" s="10"/>
      <c r="I58" s="10"/>
      <c r="J58" s="10"/>
      <c r="K58" s="10"/>
      <c r="L58" s="10"/>
      <c r="M58" s="10"/>
      <c r="N58" s="9"/>
      <c r="O58" s="9"/>
      <c r="P58" s="9"/>
      <c r="Q58" s="11"/>
      <c r="R58" s="7"/>
      <c r="S58" s="7"/>
      <c r="V58" s="25" t="str">
        <f t="shared" si="1"/>
        <v>Sand &amp; Kies</v>
      </c>
      <c r="W58" s="25">
        <f t="shared" si="1"/>
        <v>3</v>
      </c>
      <c r="X58" s="49" t="s">
        <v>119</v>
      </c>
      <c r="Y58" s="50">
        <v>3</v>
      </c>
      <c r="Z58" s="50">
        <v>2</v>
      </c>
      <c r="AA58" s="27"/>
      <c r="AB58" s="51" t="s">
        <v>120</v>
      </c>
      <c r="AC58" s="52">
        <v>1</v>
      </c>
      <c r="AD58" s="34"/>
      <c r="AE58" s="54"/>
      <c r="AF58" s="55"/>
      <c r="AG58" s="56"/>
    </row>
    <row r="59" spans="1:33" s="15" customFormat="1" ht="18">
      <c r="A59" s="104" t="s">
        <v>189</v>
      </c>
      <c r="B59" s="105"/>
      <c r="C59" s="105"/>
      <c r="D59" s="105"/>
      <c r="E59" s="105"/>
      <c r="F59" s="105"/>
      <c r="G59" s="105"/>
      <c r="H59" s="105"/>
      <c r="I59" s="105"/>
      <c r="J59" s="105"/>
      <c r="K59" s="105"/>
      <c r="L59" s="105"/>
      <c r="M59" s="105"/>
      <c r="N59" s="105"/>
      <c r="O59" s="105"/>
      <c r="P59" s="105"/>
      <c r="Q59" s="106"/>
      <c r="R59" s="18"/>
      <c r="S59" s="18"/>
      <c r="V59" s="25" t="str">
        <f t="shared" si="1"/>
        <v>Sanitär</v>
      </c>
      <c r="W59" s="25">
        <f t="shared" si="1"/>
        <v>4</v>
      </c>
      <c r="X59" s="49" t="s">
        <v>121</v>
      </c>
      <c r="Y59" s="50">
        <v>4</v>
      </c>
      <c r="Z59" s="50">
        <v>13</v>
      </c>
      <c r="AA59" s="27"/>
      <c r="AB59" s="51" t="s">
        <v>122</v>
      </c>
      <c r="AC59" s="52">
        <v>5</v>
      </c>
      <c r="AD59" s="34"/>
      <c r="AE59" s="54"/>
      <c r="AF59" s="55"/>
      <c r="AG59" s="56"/>
    </row>
    <row r="60" spans="1:33" ht="15.75">
      <c r="A60" s="69"/>
      <c r="B60" s="16"/>
      <c r="C60" s="53" t="s">
        <v>190</v>
      </c>
      <c r="D60" s="53"/>
      <c r="E60" s="53"/>
      <c r="F60" s="53"/>
      <c r="G60" s="53"/>
      <c r="H60" s="53"/>
      <c r="I60" s="53"/>
      <c r="J60" s="53"/>
      <c r="K60" s="53"/>
      <c r="L60" s="53"/>
      <c r="M60" s="9"/>
      <c r="N60" s="9"/>
      <c r="O60" s="9"/>
      <c r="P60" s="9"/>
      <c r="Q60" s="11"/>
      <c r="R60" s="7"/>
      <c r="S60" s="7"/>
      <c r="V60" s="25" t="str">
        <f t="shared" si="1"/>
        <v>Sauna &amp; Infrarotkabinen</v>
      </c>
      <c r="W60" s="25">
        <f t="shared" si="1"/>
        <v>4</v>
      </c>
      <c r="X60" s="49" t="s">
        <v>123</v>
      </c>
      <c r="Y60" s="50">
        <v>4</v>
      </c>
      <c r="Z60" s="50">
        <v>13</v>
      </c>
      <c r="AA60" s="27"/>
      <c r="AB60" s="51" t="s">
        <v>124</v>
      </c>
      <c r="AC60" s="52">
        <v>2</v>
      </c>
      <c r="AD60" s="34"/>
      <c r="AE60" s="54"/>
      <c r="AF60" s="55"/>
      <c r="AG60" s="56"/>
    </row>
    <row r="61" spans="1:33">
      <c r="A61" s="69"/>
      <c r="B61" s="73"/>
      <c r="C61" s="74"/>
      <c r="D61" s="75" t="s">
        <v>194</v>
      </c>
      <c r="E61" s="75"/>
      <c r="F61" s="74"/>
      <c r="G61" s="75" t="s">
        <v>193</v>
      </c>
      <c r="H61" s="76"/>
      <c r="I61" s="75"/>
      <c r="J61" s="74"/>
      <c r="K61" s="75" t="s">
        <v>195</v>
      </c>
      <c r="L61" s="60"/>
      <c r="M61" s="60"/>
      <c r="N61" s="60"/>
      <c r="O61" s="77"/>
      <c r="P61" s="77"/>
      <c r="Q61" s="78"/>
      <c r="R61" s="7"/>
      <c r="S61" s="7"/>
      <c r="V61" s="25" t="str">
        <f t="shared" si="1"/>
        <v>Schmieren, Fetten, Ölen</v>
      </c>
      <c r="W61" s="25">
        <f t="shared" si="1"/>
        <v>1</v>
      </c>
      <c r="X61" s="49" t="s">
        <v>125</v>
      </c>
      <c r="Y61" s="50">
        <v>1</v>
      </c>
      <c r="Z61" s="50">
        <v>9</v>
      </c>
      <c r="AA61" s="27"/>
      <c r="AB61" s="51" t="s">
        <v>126</v>
      </c>
      <c r="AC61" s="52">
        <v>4</v>
      </c>
      <c r="AD61" s="34"/>
      <c r="AE61" s="54"/>
      <c r="AF61" s="55"/>
      <c r="AG61" s="56"/>
    </row>
    <row r="62" spans="1:33">
      <c r="A62" s="69"/>
      <c r="B62" s="73"/>
      <c r="C62" s="74"/>
      <c r="D62" s="128" t="s">
        <v>192</v>
      </c>
      <c r="E62" s="129"/>
      <c r="F62" s="74"/>
      <c r="G62" s="128" t="s">
        <v>191</v>
      </c>
      <c r="H62" s="122"/>
      <c r="I62" s="123"/>
      <c r="J62" s="74"/>
      <c r="K62" s="75" t="s">
        <v>196</v>
      </c>
      <c r="L62" s="74"/>
      <c r="M62" s="128" t="s">
        <v>197</v>
      </c>
      <c r="N62" s="123"/>
      <c r="O62" s="77"/>
      <c r="P62" s="77"/>
      <c r="Q62" s="78"/>
      <c r="R62" s="7"/>
      <c r="S62" s="7"/>
      <c r="V62" s="25" t="str">
        <f t="shared" si="1"/>
        <v>Schwimmbad</v>
      </c>
      <c r="W62" s="25">
        <f t="shared" si="1"/>
        <v>5</v>
      </c>
      <c r="X62" s="49" t="s">
        <v>127</v>
      </c>
      <c r="Y62" s="50">
        <v>5</v>
      </c>
      <c r="Z62" s="50">
        <v>21</v>
      </c>
      <c r="AA62" s="27"/>
      <c r="AB62" s="51" t="s">
        <v>128</v>
      </c>
      <c r="AC62" s="52">
        <v>3</v>
      </c>
      <c r="AD62" s="34"/>
      <c r="AE62" s="54"/>
      <c r="AF62" s="55"/>
      <c r="AG62" s="56"/>
    </row>
    <row r="63" spans="1:33">
      <c r="A63" s="69"/>
      <c r="B63" s="16"/>
      <c r="C63" s="9"/>
      <c r="D63" s="9"/>
      <c r="E63" s="9"/>
      <c r="F63" s="9"/>
      <c r="G63" s="9"/>
      <c r="H63" s="9"/>
      <c r="I63" s="9"/>
      <c r="J63" s="9"/>
      <c r="K63" s="9"/>
      <c r="L63" s="9"/>
      <c r="M63" s="9"/>
      <c r="N63" s="9"/>
      <c r="O63" s="9"/>
      <c r="P63" s="9"/>
      <c r="Q63" s="11"/>
      <c r="R63" s="7"/>
      <c r="S63" s="7"/>
      <c r="V63" s="25" t="str">
        <f t="shared" si="1"/>
        <v>Sonnenschutz</v>
      </c>
      <c r="W63" s="25">
        <f t="shared" si="1"/>
        <v>2</v>
      </c>
      <c r="X63" s="49" t="s">
        <v>129</v>
      </c>
      <c r="Y63" s="50">
        <v>2</v>
      </c>
      <c r="Z63" s="50">
        <v>4</v>
      </c>
      <c r="AA63" s="27"/>
      <c r="AB63" s="51" t="s">
        <v>130</v>
      </c>
      <c r="AC63" s="52">
        <v>1</v>
      </c>
      <c r="AD63" s="34"/>
      <c r="AE63" s="54"/>
      <c r="AF63" s="55"/>
      <c r="AG63" s="56"/>
    </row>
    <row r="64" spans="1:33" s="15" customFormat="1" ht="18">
      <c r="A64" s="104" t="s">
        <v>198</v>
      </c>
      <c r="B64" s="105"/>
      <c r="C64" s="105"/>
      <c r="D64" s="105"/>
      <c r="E64" s="105"/>
      <c r="F64" s="105"/>
      <c r="G64" s="105"/>
      <c r="H64" s="105"/>
      <c r="I64" s="105"/>
      <c r="J64" s="105"/>
      <c r="K64" s="105"/>
      <c r="L64" s="105"/>
      <c r="M64" s="105"/>
      <c r="N64" s="105"/>
      <c r="O64" s="105"/>
      <c r="P64" s="105"/>
      <c r="Q64" s="106"/>
      <c r="R64" s="18"/>
      <c r="S64" s="18"/>
      <c r="V64" s="25" t="str">
        <f t="shared" si="1"/>
        <v>Tapeten &amp; Wandbeläge</v>
      </c>
      <c r="W64" s="25">
        <f t="shared" si="1"/>
        <v>2</v>
      </c>
      <c r="X64" s="49" t="s">
        <v>131</v>
      </c>
      <c r="Y64" s="50">
        <v>2</v>
      </c>
      <c r="Z64" s="50">
        <v>3</v>
      </c>
      <c r="AA64" s="27"/>
      <c r="AB64" s="51" t="s">
        <v>132</v>
      </c>
      <c r="AC64" s="52">
        <v>3</v>
      </c>
      <c r="AD64" s="34"/>
      <c r="AE64" s="54"/>
      <c r="AF64" s="55"/>
      <c r="AG64" s="56"/>
    </row>
    <row r="65" spans="1:33" ht="15.75">
      <c r="A65" s="69"/>
      <c r="B65" s="71"/>
      <c r="C65" s="110" t="s">
        <v>199</v>
      </c>
      <c r="D65" s="122"/>
      <c r="E65" s="122"/>
      <c r="F65" s="122"/>
      <c r="G65" s="122"/>
      <c r="H65" s="122"/>
      <c r="I65" s="122"/>
      <c r="J65" s="9"/>
      <c r="K65" s="9"/>
      <c r="L65" s="9"/>
      <c r="M65" s="9"/>
      <c r="N65" s="9"/>
      <c r="O65" s="9"/>
      <c r="P65" s="79"/>
      <c r="Q65" s="80"/>
      <c r="R65" s="7"/>
      <c r="S65" s="7"/>
      <c r="V65" s="25" t="str">
        <f t="shared" si="1"/>
        <v>Teichbau</v>
      </c>
      <c r="W65" s="25">
        <f t="shared" si="1"/>
        <v>5</v>
      </c>
      <c r="X65" s="49" t="s">
        <v>133</v>
      </c>
      <c r="Y65" s="50">
        <v>5</v>
      </c>
      <c r="Z65" s="50">
        <v>20</v>
      </c>
      <c r="AA65" s="27"/>
      <c r="AB65" s="51" t="s">
        <v>134</v>
      </c>
      <c r="AC65" s="52">
        <v>2</v>
      </c>
      <c r="AD65" s="34"/>
      <c r="AE65" s="54"/>
      <c r="AF65" s="55"/>
      <c r="AG65" s="56"/>
    </row>
    <row r="66" spans="1:33">
      <c r="A66" s="69"/>
      <c r="B66" s="81"/>
      <c r="C66" s="62"/>
      <c r="D66" s="119" t="str">
        <f>IF(I3="English","RM","Rechnung")</f>
        <v>Rechnung</v>
      </c>
      <c r="E66" s="120"/>
      <c r="F66" s="62"/>
      <c r="G66" s="119" t="s">
        <v>201</v>
      </c>
      <c r="H66" s="121"/>
      <c r="I66" s="120"/>
      <c r="J66" s="62"/>
      <c r="K66" s="63" t="s">
        <v>203</v>
      </c>
      <c r="L66" s="77"/>
      <c r="M66" s="77"/>
      <c r="N66" s="77"/>
      <c r="O66" s="77"/>
      <c r="P66" s="77"/>
      <c r="Q66" s="78"/>
      <c r="R66" s="7"/>
      <c r="S66" s="7"/>
      <c r="V66" s="25" t="str">
        <f t="shared" si="1"/>
        <v>Terrassenbeläge</v>
      </c>
      <c r="W66" s="25">
        <f t="shared" si="1"/>
        <v>3</v>
      </c>
      <c r="X66" s="49" t="s">
        <v>135</v>
      </c>
      <c r="Y66" s="50">
        <v>3</v>
      </c>
      <c r="Z66" s="50">
        <v>10</v>
      </c>
      <c r="AA66" s="27"/>
      <c r="AB66" s="51" t="s">
        <v>136</v>
      </c>
      <c r="AC66" s="52">
        <v>4</v>
      </c>
      <c r="AD66" s="34"/>
      <c r="AE66" s="54"/>
      <c r="AF66" s="55"/>
      <c r="AG66" s="56"/>
    </row>
    <row r="67" spans="1:33">
      <c r="A67" s="69"/>
      <c r="B67" s="81"/>
      <c r="C67" s="62"/>
      <c r="D67" s="117" t="s">
        <v>200</v>
      </c>
      <c r="E67" s="118"/>
      <c r="F67" s="58" t="s">
        <v>137</v>
      </c>
      <c r="G67" s="119" t="s">
        <v>202</v>
      </c>
      <c r="H67" s="122"/>
      <c r="I67" s="123"/>
      <c r="J67" s="77"/>
      <c r="K67" s="77"/>
      <c r="L67" s="77"/>
      <c r="M67" s="77"/>
      <c r="N67" s="77"/>
      <c r="O67" s="77"/>
      <c r="P67" s="82"/>
      <c r="Q67" s="83"/>
      <c r="R67" s="7"/>
      <c r="S67" s="7"/>
      <c r="V67" s="25" t="str">
        <f t="shared" si="1"/>
        <v>Werkbänke / Werkstattzubehör</v>
      </c>
      <c r="W67" s="25">
        <f t="shared" si="1"/>
        <v>1</v>
      </c>
      <c r="X67" s="49" t="s">
        <v>138</v>
      </c>
      <c r="Y67" s="50">
        <v>1</v>
      </c>
      <c r="Z67" s="50">
        <v>9</v>
      </c>
      <c r="AA67" s="27"/>
      <c r="AB67" s="51" t="s">
        <v>139</v>
      </c>
      <c r="AC67" s="52">
        <v>3</v>
      </c>
      <c r="AD67" s="34"/>
      <c r="AE67" s="54"/>
      <c r="AF67" s="55"/>
      <c r="AG67" s="56"/>
    </row>
    <row r="68" spans="1:33">
      <c r="A68" s="69"/>
      <c r="B68" s="71"/>
      <c r="C68" s="9"/>
      <c r="D68" s="9"/>
      <c r="E68" s="9"/>
      <c r="F68" s="9"/>
      <c r="G68" s="9"/>
      <c r="H68" s="9"/>
      <c r="I68" s="9"/>
      <c r="J68" s="9"/>
      <c r="K68" s="9"/>
      <c r="L68" s="9"/>
      <c r="M68" s="9"/>
      <c r="N68" s="9"/>
      <c r="O68" s="9"/>
      <c r="P68" s="79"/>
      <c r="Q68" s="80"/>
      <c r="R68" s="7"/>
      <c r="S68" s="7"/>
      <c r="V68" s="25" t="str">
        <f t="shared" si="1"/>
        <v>Werkzeuge</v>
      </c>
      <c r="W68" s="25">
        <f t="shared" si="1"/>
        <v>1</v>
      </c>
      <c r="X68" s="49" t="s">
        <v>140</v>
      </c>
      <c r="Y68" s="50">
        <v>1</v>
      </c>
      <c r="Z68" s="50">
        <v>9</v>
      </c>
      <c r="AA68" s="27"/>
      <c r="AB68" s="51" t="s">
        <v>141</v>
      </c>
      <c r="AC68" s="52">
        <v>2</v>
      </c>
      <c r="AD68" s="34"/>
      <c r="AE68" s="54"/>
      <c r="AF68" s="55"/>
      <c r="AG68" s="56"/>
    </row>
    <row r="69" spans="1:33" s="15" customFormat="1" ht="18">
      <c r="A69" s="104" t="s">
        <v>204</v>
      </c>
      <c r="B69" s="105"/>
      <c r="C69" s="105"/>
      <c r="D69" s="105"/>
      <c r="E69" s="105"/>
      <c r="F69" s="105"/>
      <c r="G69" s="105"/>
      <c r="H69" s="105"/>
      <c r="I69" s="105"/>
      <c r="J69" s="105"/>
      <c r="K69" s="105"/>
      <c r="L69" s="105"/>
      <c r="M69" s="105"/>
      <c r="N69" s="105"/>
      <c r="O69" s="105"/>
      <c r="P69" s="105"/>
      <c r="Q69" s="106"/>
      <c r="R69" s="18"/>
      <c r="S69" s="18"/>
      <c r="V69" s="25" t="str">
        <f t="shared" si="1"/>
        <v>Zäune</v>
      </c>
      <c r="W69" s="25">
        <f t="shared" si="1"/>
        <v>5</v>
      </c>
      <c r="X69" s="49" t="s">
        <v>142</v>
      </c>
      <c r="Y69" s="28">
        <v>5</v>
      </c>
      <c r="Z69" s="28">
        <v>20</v>
      </c>
      <c r="AA69" s="27"/>
      <c r="AB69" s="51" t="s">
        <v>143</v>
      </c>
      <c r="AC69" s="52">
        <v>1</v>
      </c>
      <c r="AD69" s="34"/>
      <c r="AE69" s="54"/>
      <c r="AF69" s="55"/>
      <c r="AG69" s="56"/>
    </row>
    <row r="70" spans="1:33" ht="15.75">
      <c r="A70" s="107"/>
      <c r="B70" s="84"/>
      <c r="C70" s="125" t="s">
        <v>205</v>
      </c>
      <c r="D70" s="126"/>
      <c r="E70" s="127" t="s">
        <v>206</v>
      </c>
      <c r="F70" s="122"/>
      <c r="G70" s="122"/>
      <c r="H70" s="122"/>
      <c r="I70" s="122"/>
      <c r="J70" s="122"/>
      <c r="K70" s="122"/>
      <c r="L70" s="48"/>
      <c r="M70" s="85"/>
      <c r="N70" s="86"/>
      <c r="O70" s="86"/>
      <c r="P70" s="87"/>
      <c r="Q70" s="88"/>
      <c r="R70" s="7"/>
      <c r="S70" s="7"/>
      <c r="V70" s="25" t="str">
        <f t="shared" si="1"/>
        <v>Ziergabionen</v>
      </c>
      <c r="W70" s="25">
        <f t="shared" si="1"/>
        <v>5</v>
      </c>
      <c r="X70" s="33" t="s">
        <v>144</v>
      </c>
      <c r="Y70" s="27">
        <v>5</v>
      </c>
      <c r="Z70" s="27">
        <v>20</v>
      </c>
      <c r="AA70" s="27"/>
      <c r="AB70" s="51" t="s">
        <v>145</v>
      </c>
      <c r="AC70" s="52">
        <v>1</v>
      </c>
      <c r="AD70" s="34"/>
      <c r="AE70" s="54"/>
      <c r="AF70" s="55"/>
      <c r="AG70" s="56"/>
    </row>
    <row r="71" spans="1:33">
      <c r="A71" s="108"/>
      <c r="B71" s="57"/>
      <c r="C71" s="74"/>
      <c r="D71" s="128" t="s">
        <v>207</v>
      </c>
      <c r="E71" s="122"/>
      <c r="F71" s="122"/>
      <c r="G71" s="123"/>
      <c r="H71" s="57"/>
      <c r="I71" s="77"/>
      <c r="J71" s="77"/>
      <c r="K71" s="77"/>
      <c r="L71" s="77"/>
      <c r="M71" s="77"/>
      <c r="N71" s="77"/>
      <c r="O71" s="77"/>
      <c r="P71" s="77"/>
      <c r="Q71" s="78"/>
      <c r="R71" s="7"/>
      <c r="S71" s="7"/>
      <c r="V71" s="25"/>
      <c r="W71" s="25"/>
      <c r="X71" s="33" t="s">
        <v>16</v>
      </c>
      <c r="Y71" s="27">
        <v>1</v>
      </c>
      <c r="Z71" s="27">
        <v>8</v>
      </c>
      <c r="AA71" s="27"/>
      <c r="AB71" s="89"/>
      <c r="AC71" s="28"/>
      <c r="AD71" s="90"/>
      <c r="AE71" s="54"/>
      <c r="AF71" s="55"/>
      <c r="AG71" s="56"/>
    </row>
    <row r="72" spans="1:33">
      <c r="A72" s="108"/>
      <c r="B72" s="57"/>
      <c r="C72" s="62"/>
      <c r="D72" s="119" t="s">
        <v>208</v>
      </c>
      <c r="E72" s="121"/>
      <c r="F72" s="121"/>
      <c r="G72" s="120"/>
      <c r="H72" s="57"/>
      <c r="I72" s="77"/>
      <c r="J72" s="77"/>
      <c r="K72" s="77"/>
      <c r="L72" s="77"/>
      <c r="M72" s="77"/>
      <c r="N72" s="77"/>
      <c r="O72" s="77"/>
      <c r="P72" s="77"/>
      <c r="Q72" s="78"/>
      <c r="R72" s="7"/>
      <c r="S72" s="7"/>
      <c r="V72" s="7"/>
      <c r="W72" s="7"/>
      <c r="X72" s="33" t="s">
        <v>18</v>
      </c>
      <c r="Y72" s="27">
        <v>3</v>
      </c>
      <c r="Z72" s="27">
        <v>10</v>
      </c>
      <c r="AA72" s="27"/>
      <c r="AB72" s="7"/>
      <c r="AC72" s="7"/>
      <c r="AD72" s="90"/>
      <c r="AE72" s="32"/>
      <c r="AF72" s="55"/>
      <c r="AG72" s="56"/>
    </row>
    <row r="73" spans="1:33" ht="15.75">
      <c r="A73" s="108"/>
      <c r="B73" s="91"/>
      <c r="C73" s="92"/>
      <c r="D73" s="113" t="s">
        <v>209</v>
      </c>
      <c r="E73" s="114"/>
      <c r="F73" s="114"/>
      <c r="G73" s="114"/>
      <c r="H73" s="114"/>
      <c r="I73" s="114"/>
      <c r="J73" s="115"/>
      <c r="K73" s="115"/>
      <c r="L73" s="115"/>
      <c r="M73" s="115"/>
      <c r="N73" s="115"/>
      <c r="O73" s="115"/>
      <c r="P73" s="115"/>
      <c r="Q73" s="116"/>
      <c r="R73" s="7"/>
      <c r="S73" s="7"/>
      <c r="V73" s="7"/>
      <c r="W73" s="7"/>
      <c r="X73" s="33" t="s">
        <v>20</v>
      </c>
      <c r="Y73" s="27">
        <v>3</v>
      </c>
      <c r="Z73" s="27">
        <v>14</v>
      </c>
      <c r="AA73" s="27"/>
      <c r="AB73" s="7"/>
      <c r="AC73" s="7"/>
      <c r="AD73" s="31"/>
      <c r="AE73" s="32"/>
      <c r="AF73" s="93"/>
      <c r="AG73" s="30"/>
    </row>
    <row r="74" spans="1:33" ht="18">
      <c r="A74" s="108"/>
      <c r="B74" s="91"/>
      <c r="C74" s="62"/>
      <c r="D74" s="63" t="s">
        <v>0</v>
      </c>
      <c r="E74" s="62"/>
      <c r="F74" s="117" t="s">
        <v>146</v>
      </c>
      <c r="G74" s="117"/>
      <c r="H74" s="62"/>
      <c r="I74" s="117" t="s">
        <v>147</v>
      </c>
      <c r="J74" s="117"/>
      <c r="K74" s="117"/>
      <c r="L74" s="62"/>
      <c r="M74" s="117" t="s">
        <v>148</v>
      </c>
      <c r="N74" s="118"/>
      <c r="O74" s="118"/>
      <c r="P74" s="118"/>
      <c r="Q74" s="94"/>
      <c r="R74" s="7"/>
      <c r="S74" s="7"/>
      <c r="V74" s="7"/>
      <c r="W74" s="7"/>
      <c r="X74" s="33" t="s">
        <v>22</v>
      </c>
      <c r="Y74" s="27">
        <v>3</v>
      </c>
      <c r="Z74" s="27">
        <v>2</v>
      </c>
      <c r="AA74" s="27"/>
      <c r="AB74" s="18"/>
      <c r="AC74" s="18"/>
      <c r="AD74" s="34"/>
      <c r="AE74" s="30"/>
      <c r="AF74" s="34"/>
      <c r="AG74" s="30"/>
    </row>
    <row r="75" spans="1:33" ht="15.75">
      <c r="A75" s="108"/>
      <c r="B75" s="91"/>
      <c r="C75" s="62"/>
      <c r="D75" s="63" t="s">
        <v>149</v>
      </c>
      <c r="E75" s="62"/>
      <c r="F75" s="117" t="str">
        <f>IF(I3="Deutsch","Sonstige","other")</f>
        <v>other</v>
      </c>
      <c r="G75" s="117"/>
      <c r="H75" s="62"/>
      <c r="I75" s="117" t="s">
        <v>210</v>
      </c>
      <c r="J75" s="117"/>
      <c r="K75" s="117"/>
      <c r="L75" s="62"/>
      <c r="M75" s="117" t="s">
        <v>211</v>
      </c>
      <c r="N75" s="117"/>
      <c r="O75" s="117"/>
      <c r="P75" s="117"/>
      <c r="Q75" s="78"/>
      <c r="R75" s="7"/>
      <c r="S75" s="7"/>
      <c r="V75" s="7"/>
      <c r="W75" s="7"/>
      <c r="X75" s="33" t="s">
        <v>24</v>
      </c>
      <c r="Y75" s="27">
        <v>1</v>
      </c>
      <c r="Z75" s="27">
        <v>7</v>
      </c>
      <c r="AA75" s="27"/>
      <c r="AB75" s="7"/>
      <c r="AC75" s="7"/>
      <c r="AD75" s="34"/>
      <c r="AE75" s="30"/>
      <c r="AF75" s="34"/>
      <c r="AG75" s="30"/>
    </row>
    <row r="76" spans="1:33" ht="18">
      <c r="A76" s="124"/>
      <c r="B76" s="84"/>
      <c r="C76" s="9"/>
      <c r="D76" s="9"/>
      <c r="E76" s="9"/>
      <c r="F76" s="9"/>
      <c r="G76" s="9"/>
      <c r="H76" s="9"/>
      <c r="I76" s="9"/>
      <c r="J76" s="9"/>
      <c r="K76" s="9"/>
      <c r="L76" s="9"/>
      <c r="M76" s="9"/>
      <c r="N76" s="9"/>
      <c r="O76" s="9"/>
      <c r="P76" s="9"/>
      <c r="Q76" s="11"/>
      <c r="V76" s="18"/>
      <c r="W76" s="18"/>
      <c r="X76" s="33" t="s">
        <v>26</v>
      </c>
      <c r="Y76" s="27">
        <v>3</v>
      </c>
      <c r="Z76" s="27">
        <v>2</v>
      </c>
      <c r="AA76" s="27"/>
      <c r="AB76" s="7"/>
      <c r="AC76" s="7"/>
      <c r="AD76" s="34"/>
      <c r="AE76" s="30"/>
      <c r="AF76" s="34"/>
      <c r="AG76" s="30"/>
    </row>
    <row r="77" spans="1:33" s="15" customFormat="1" ht="18">
      <c r="A77" s="104" t="s">
        <v>212</v>
      </c>
      <c r="B77" s="105"/>
      <c r="C77" s="105"/>
      <c r="D77" s="105"/>
      <c r="E77" s="105"/>
      <c r="F77" s="105"/>
      <c r="G77" s="105"/>
      <c r="H77" s="105"/>
      <c r="I77" s="105"/>
      <c r="J77" s="105"/>
      <c r="K77" s="105"/>
      <c r="L77" s="105"/>
      <c r="M77" s="105"/>
      <c r="N77" s="105"/>
      <c r="O77" s="105"/>
      <c r="P77" s="105"/>
      <c r="Q77" s="106"/>
      <c r="V77" s="7"/>
      <c r="W77" s="7"/>
      <c r="X77" s="33" t="s">
        <v>27</v>
      </c>
      <c r="Y77" s="27">
        <v>3</v>
      </c>
      <c r="Z77" s="27">
        <v>2</v>
      </c>
      <c r="AA77" s="27"/>
      <c r="AB77" s="7"/>
      <c r="AC77" s="7"/>
      <c r="AD77" s="34"/>
      <c r="AE77" s="30"/>
      <c r="AF77" s="34"/>
      <c r="AG77" s="30"/>
    </row>
    <row r="78" spans="1:33" ht="15.75">
      <c r="A78" s="107"/>
      <c r="B78" s="84"/>
      <c r="C78" s="9"/>
      <c r="D78" s="9"/>
      <c r="E78" s="9"/>
      <c r="F78" s="9"/>
      <c r="G78" s="9"/>
      <c r="H78" s="9"/>
      <c r="I78" s="9"/>
      <c r="J78" s="9"/>
      <c r="K78" s="9"/>
      <c r="L78" s="9"/>
      <c r="M78" s="9"/>
      <c r="N78" s="9"/>
      <c r="O78" s="9"/>
      <c r="P78" s="9"/>
      <c r="Q78" s="11"/>
      <c r="V78" s="95"/>
      <c r="W78" s="95"/>
      <c r="X78" s="33" t="s">
        <v>29</v>
      </c>
      <c r="Y78" s="27">
        <v>5</v>
      </c>
      <c r="Z78" s="27">
        <v>20</v>
      </c>
      <c r="AA78" s="27"/>
      <c r="AB78" s="7"/>
      <c r="AC78" s="7"/>
      <c r="AD78" s="34"/>
      <c r="AE78" s="30"/>
      <c r="AF78" s="34"/>
      <c r="AG78" s="30"/>
    </row>
    <row r="79" spans="1:33" ht="15.75">
      <c r="A79" s="108"/>
      <c r="B79" s="84"/>
      <c r="C79" s="110" t="s">
        <v>213</v>
      </c>
      <c r="D79" s="111"/>
      <c r="E79" s="111"/>
      <c r="F79" s="111"/>
      <c r="G79" s="111"/>
      <c r="H79" s="111"/>
      <c r="I79" s="96"/>
      <c r="J79" s="96"/>
      <c r="K79" s="96"/>
      <c r="L79" s="9"/>
      <c r="M79" s="9"/>
      <c r="N79" s="9"/>
      <c r="O79" s="9"/>
      <c r="P79" s="9"/>
      <c r="Q79" s="11"/>
      <c r="S79" s="97"/>
      <c r="T79" s="97"/>
      <c r="U79" s="97"/>
      <c r="V79" s="95"/>
      <c r="W79" s="95"/>
      <c r="X79" s="33" t="s">
        <v>31</v>
      </c>
      <c r="Y79" s="27">
        <v>3</v>
      </c>
      <c r="Z79" s="27">
        <v>10</v>
      </c>
      <c r="AA79" s="27"/>
      <c r="AB79" s="7"/>
      <c r="AC79" s="7"/>
      <c r="AD79" s="34"/>
      <c r="AE79" s="30"/>
      <c r="AF79" s="34"/>
      <c r="AG79" s="30"/>
    </row>
    <row r="80" spans="1:33" ht="15.75">
      <c r="A80" s="108"/>
      <c r="B80" s="84"/>
      <c r="C80" s="112"/>
      <c r="D80" s="112"/>
      <c r="E80" s="112"/>
      <c r="F80" s="112"/>
      <c r="G80" s="9"/>
      <c r="H80" s="9"/>
      <c r="I80" s="9"/>
      <c r="J80" s="9"/>
      <c r="K80" s="9"/>
      <c r="L80" s="9"/>
      <c r="M80" s="9"/>
      <c r="N80" s="9"/>
      <c r="O80" s="9"/>
      <c r="P80" s="9"/>
      <c r="Q80" s="11"/>
      <c r="S80" s="97"/>
      <c r="T80" s="97"/>
      <c r="U80" s="97"/>
      <c r="V80" s="7"/>
      <c r="W80" s="7"/>
      <c r="X80" s="33" t="s">
        <v>33</v>
      </c>
      <c r="Y80" s="27">
        <v>5</v>
      </c>
      <c r="Z80" s="27">
        <v>15</v>
      </c>
      <c r="AA80" s="27"/>
      <c r="AB80" s="7"/>
      <c r="AC80" s="7"/>
      <c r="AD80" s="34"/>
      <c r="AE80" s="30"/>
      <c r="AF80" s="34"/>
      <c r="AG80" s="30"/>
    </row>
    <row r="81" spans="1:33" ht="15.75">
      <c r="A81" s="108"/>
      <c r="B81" s="84"/>
      <c r="D81" s="9"/>
      <c r="E81" s="9"/>
      <c r="F81" s="9"/>
      <c r="G81" s="9"/>
      <c r="H81" s="9"/>
      <c r="I81" s="9"/>
      <c r="J81" s="9"/>
      <c r="K81" s="9"/>
      <c r="L81" s="9"/>
      <c r="M81" s="9"/>
      <c r="N81" s="9"/>
      <c r="O81" s="9"/>
      <c r="P81" s="9"/>
      <c r="Q81" s="11"/>
      <c r="V81" s="7"/>
      <c r="W81" s="7"/>
      <c r="X81" s="33" t="s">
        <v>35</v>
      </c>
      <c r="Y81" s="27">
        <v>2</v>
      </c>
      <c r="Z81" s="27">
        <v>6</v>
      </c>
      <c r="AA81" s="27"/>
      <c r="AB81" s="7"/>
      <c r="AC81" s="7"/>
      <c r="AD81" s="34"/>
      <c r="AE81" s="30"/>
      <c r="AF81" s="34"/>
      <c r="AG81" s="30"/>
    </row>
    <row r="82" spans="1:33" ht="15.75">
      <c r="A82" s="108"/>
      <c r="B82" s="84"/>
      <c r="C82" s="9"/>
      <c r="D82" s="9"/>
      <c r="E82" s="9"/>
      <c r="F82" s="9"/>
      <c r="G82" s="9"/>
      <c r="H82" s="9"/>
      <c r="I82" s="9"/>
      <c r="J82" s="9"/>
      <c r="K82" s="9"/>
      <c r="L82" s="9"/>
      <c r="M82" s="9"/>
      <c r="N82" s="9"/>
      <c r="O82" s="9"/>
      <c r="P82" s="9"/>
      <c r="Q82" s="11"/>
      <c r="V82" s="7"/>
      <c r="W82" s="7"/>
      <c r="X82" s="33" t="s">
        <v>37</v>
      </c>
      <c r="Y82" s="27">
        <v>3</v>
      </c>
      <c r="Z82" s="27">
        <v>2</v>
      </c>
      <c r="AA82" s="27"/>
      <c r="AB82" s="7"/>
      <c r="AC82" s="7"/>
      <c r="AD82" s="34"/>
      <c r="AE82" s="30"/>
      <c r="AF82" s="34"/>
      <c r="AG82" s="30"/>
    </row>
    <row r="83" spans="1:33" ht="15.75">
      <c r="A83" s="108"/>
      <c r="B83" s="84"/>
      <c r="C83" s="9"/>
      <c r="D83" s="9"/>
      <c r="E83" s="9"/>
      <c r="F83" s="9"/>
      <c r="G83" s="9"/>
      <c r="H83" s="9"/>
      <c r="I83" s="9"/>
      <c r="J83" s="9"/>
      <c r="K83" s="9"/>
      <c r="L83" s="9"/>
      <c r="M83" s="9"/>
      <c r="N83" s="9"/>
      <c r="O83" s="9"/>
      <c r="P83" s="9"/>
      <c r="Q83" s="11"/>
      <c r="V83" s="7"/>
      <c r="W83" s="7"/>
      <c r="X83" s="33" t="s">
        <v>39</v>
      </c>
      <c r="Y83" s="27">
        <v>1</v>
      </c>
      <c r="Z83" s="27">
        <v>8</v>
      </c>
      <c r="AA83" s="27"/>
      <c r="AB83" s="7"/>
      <c r="AC83" s="7"/>
      <c r="AD83" s="34"/>
      <c r="AE83" s="30"/>
      <c r="AF83" s="34"/>
      <c r="AG83" s="30"/>
    </row>
    <row r="84" spans="1:33" ht="15.75">
      <c r="A84" s="108"/>
      <c r="B84" s="84"/>
      <c r="C84" s="9"/>
      <c r="D84" s="9"/>
      <c r="E84" s="9"/>
      <c r="F84" s="9"/>
      <c r="G84" s="9"/>
      <c r="H84" s="9"/>
      <c r="I84" s="9"/>
      <c r="J84" s="9"/>
      <c r="K84" s="9"/>
      <c r="L84" s="9"/>
      <c r="M84" s="9"/>
      <c r="N84" s="9"/>
      <c r="O84" s="9"/>
      <c r="P84" s="9"/>
      <c r="Q84" s="11"/>
      <c r="V84" s="7"/>
      <c r="W84" s="7"/>
      <c r="X84" s="33" t="s">
        <v>41</v>
      </c>
      <c r="Y84" s="27">
        <v>5</v>
      </c>
      <c r="Z84" s="27">
        <v>23</v>
      </c>
      <c r="AA84" s="27"/>
      <c r="AB84" s="7"/>
      <c r="AC84" s="7"/>
      <c r="AD84" s="34"/>
      <c r="AE84" s="30"/>
      <c r="AF84" s="34"/>
      <c r="AG84" s="30"/>
    </row>
    <row r="85" spans="1:33" ht="15.75">
      <c r="A85" s="108"/>
      <c r="B85" s="84"/>
      <c r="G85" s="9"/>
      <c r="H85" s="9"/>
      <c r="I85" s="9"/>
      <c r="J85" s="9"/>
      <c r="K85" s="9"/>
      <c r="L85" s="9"/>
      <c r="M85" s="9"/>
      <c r="N85" s="9"/>
      <c r="O85" s="9"/>
      <c r="P85" s="9"/>
      <c r="Q85" s="11"/>
      <c r="V85" s="7"/>
      <c r="W85" s="7"/>
      <c r="X85" s="33" t="s">
        <v>43</v>
      </c>
      <c r="Y85" s="27">
        <v>5</v>
      </c>
      <c r="Z85" s="27">
        <v>20</v>
      </c>
      <c r="AA85" s="27"/>
      <c r="AB85" s="7"/>
      <c r="AC85" s="7"/>
      <c r="AD85" s="34"/>
      <c r="AE85" s="30"/>
      <c r="AF85" s="34"/>
      <c r="AG85" s="30"/>
    </row>
    <row r="86" spans="1:33" ht="16.5" thickBot="1">
      <c r="A86" s="109"/>
      <c r="B86" s="98"/>
      <c r="C86" s="99"/>
      <c r="D86" s="99"/>
      <c r="E86" s="99"/>
      <c r="F86" s="99"/>
      <c r="G86" s="99"/>
      <c r="H86" s="99"/>
      <c r="I86" s="99"/>
      <c r="J86" s="99"/>
      <c r="K86" s="99"/>
      <c r="L86" s="99"/>
      <c r="M86" s="99"/>
      <c r="N86" s="99"/>
      <c r="O86" s="99"/>
      <c r="P86" s="99"/>
      <c r="Q86" s="100"/>
      <c r="V86" s="7"/>
      <c r="W86" s="7"/>
      <c r="X86" s="33" t="s">
        <v>45</v>
      </c>
      <c r="Y86" s="27">
        <v>5</v>
      </c>
      <c r="Z86" s="27">
        <v>19</v>
      </c>
      <c r="AA86" s="27"/>
      <c r="AB86" s="7"/>
      <c r="AC86" s="7"/>
      <c r="AD86" s="34"/>
      <c r="AE86" s="30"/>
      <c r="AF86" s="34"/>
      <c r="AG86" s="30"/>
    </row>
    <row r="87" spans="1:33" ht="15.75">
      <c r="A87" s="97"/>
      <c r="V87" s="7"/>
      <c r="W87" s="7"/>
      <c r="X87" s="33" t="s">
        <v>47</v>
      </c>
      <c r="Y87" s="27">
        <v>5</v>
      </c>
      <c r="Z87" s="27">
        <v>17</v>
      </c>
      <c r="AA87" s="27"/>
      <c r="AB87" s="7"/>
      <c r="AC87" s="7"/>
      <c r="AD87" s="34"/>
      <c r="AE87" s="30"/>
      <c r="AF87" s="34"/>
      <c r="AG87" s="30"/>
    </row>
    <row r="88" spans="1:33" ht="15.75">
      <c r="A88" s="95" t="e">
        <f>IF(R8=1,"EP-WB1@hornbach.com",IF(R8=2,"EP-WB2@hornbach.com",IF(R8=3,"EP-WB3@hornbach.com",IF(R8=4,"EP-WB4@hornbach.com",IF(R8=5,"EP-WB5@hornbach.com","wird automatisch ausgefüllt, wenn Sie einen Sortimentsschwerpunkt auswählen")))))</f>
        <v>#N/A</v>
      </c>
      <c r="B88" s="95" t="e">
        <f>IF(R8=1,"EP-WB1@hornbach.com",IF(R8=2,"EP-WB2@hornbach.com",IF(R8=3,"EP-WB3@hornbach.com",IF(R8=4,"EP-WB4@hornbach.com",IF(R8=5,"EP-WB5@hornbach.com","is filled automatically when you choose a main assortment")))))</f>
        <v>#N/A</v>
      </c>
      <c r="C88" s="97"/>
      <c r="D88" s="97"/>
      <c r="V88" s="7"/>
      <c r="W88" s="7"/>
      <c r="X88" s="33" t="s">
        <v>49</v>
      </c>
      <c r="Y88" s="27">
        <v>5</v>
      </c>
      <c r="Z88" s="27">
        <v>22</v>
      </c>
      <c r="AA88" s="27"/>
      <c r="AB88" s="7"/>
      <c r="AC88" s="7"/>
      <c r="AD88" s="34"/>
      <c r="AE88" s="30"/>
      <c r="AF88" s="34"/>
      <c r="AG88" s="30"/>
    </row>
    <row r="89" spans="1:33">
      <c r="V89" s="7"/>
      <c r="W89" s="7"/>
      <c r="X89" s="33" t="s">
        <v>51</v>
      </c>
      <c r="Y89" s="27">
        <v>2</v>
      </c>
      <c r="Z89" s="27">
        <v>6</v>
      </c>
      <c r="AA89" s="27"/>
      <c r="AB89" s="7"/>
      <c r="AC89" s="7"/>
      <c r="AD89" s="34"/>
      <c r="AE89" s="30"/>
      <c r="AF89" s="34"/>
      <c r="AG89" s="30"/>
    </row>
    <row r="90" spans="1:33">
      <c r="V90" s="7"/>
      <c r="W90" s="7"/>
      <c r="X90" s="33" t="s">
        <v>53</v>
      </c>
      <c r="Y90" s="27">
        <v>5</v>
      </c>
      <c r="Z90" s="27">
        <v>20</v>
      </c>
      <c r="AA90" s="27"/>
      <c r="AB90" s="7"/>
      <c r="AC90" s="7"/>
      <c r="AD90" s="34"/>
      <c r="AE90" s="30"/>
      <c r="AF90" s="34"/>
      <c r="AG90" s="30"/>
    </row>
    <row r="91" spans="1:33">
      <c r="V91" s="7"/>
      <c r="W91" s="7"/>
      <c r="X91" s="33" t="s">
        <v>55</v>
      </c>
      <c r="Y91" s="27">
        <v>5</v>
      </c>
      <c r="Z91" s="27">
        <v>15</v>
      </c>
      <c r="AA91" s="27"/>
      <c r="AB91" s="7"/>
      <c r="AC91" s="7"/>
      <c r="AD91" s="34"/>
      <c r="AE91" s="30"/>
      <c r="AF91" s="34"/>
      <c r="AG91" s="30"/>
    </row>
    <row r="92" spans="1:33">
      <c r="V92" s="7"/>
      <c r="W92" s="7"/>
      <c r="X92" s="33" t="s">
        <v>57</v>
      </c>
      <c r="Y92" s="27">
        <v>5</v>
      </c>
      <c r="Z92" s="27">
        <v>21</v>
      </c>
      <c r="AA92" s="27"/>
      <c r="AB92" s="7"/>
      <c r="AC92" s="7"/>
      <c r="AD92" s="34"/>
      <c r="AE92" s="30"/>
      <c r="AF92" s="34"/>
      <c r="AG92" s="30"/>
    </row>
    <row r="93" spans="1:33">
      <c r="V93" s="7"/>
      <c r="W93" s="7"/>
      <c r="X93" s="33" t="s">
        <v>59</v>
      </c>
      <c r="Y93" s="27">
        <v>5</v>
      </c>
      <c r="Z93" s="27">
        <v>16</v>
      </c>
      <c r="AA93" s="27"/>
      <c r="AB93" s="7"/>
      <c r="AC93" s="7"/>
      <c r="AD93" s="34"/>
      <c r="AE93" s="30"/>
      <c r="AF93" s="34"/>
      <c r="AG93" s="30"/>
    </row>
    <row r="94" spans="1:33">
      <c r="V94" s="7"/>
      <c r="W94" s="7"/>
      <c r="X94" s="33" t="s">
        <v>61</v>
      </c>
      <c r="Y94" s="27">
        <v>1</v>
      </c>
      <c r="Z94" s="27">
        <v>9</v>
      </c>
      <c r="AA94" s="27"/>
      <c r="AB94" s="7"/>
      <c r="AC94" s="7"/>
      <c r="AD94" s="34"/>
      <c r="AE94" s="30"/>
      <c r="AF94" s="34"/>
      <c r="AG94" s="30"/>
    </row>
    <row r="95" spans="1:33">
      <c r="V95" s="7"/>
      <c r="W95" s="7"/>
      <c r="X95" s="51" t="s">
        <v>63</v>
      </c>
      <c r="Y95" s="52">
        <v>1</v>
      </c>
      <c r="Z95" s="52">
        <v>9</v>
      </c>
      <c r="AA95" s="52"/>
      <c r="AB95" s="7"/>
      <c r="AC95" s="7"/>
      <c r="AD95" s="34"/>
      <c r="AE95" s="30"/>
      <c r="AF95" s="34"/>
      <c r="AG95" s="30"/>
    </row>
    <row r="96" spans="1:33">
      <c r="V96" s="7"/>
      <c r="W96" s="7"/>
      <c r="X96" s="51" t="s">
        <v>65</v>
      </c>
      <c r="Y96" s="52">
        <v>5</v>
      </c>
      <c r="Z96" s="52">
        <v>21</v>
      </c>
      <c r="AA96" s="52"/>
      <c r="AB96" s="7"/>
      <c r="AC96" s="7"/>
      <c r="AD96" s="34"/>
      <c r="AE96" s="30"/>
      <c r="AF96" s="34"/>
      <c r="AG96" s="30"/>
    </row>
    <row r="97" spans="22:33">
      <c r="V97" s="7"/>
      <c r="W97" s="7"/>
      <c r="X97" s="51" t="s">
        <v>67</v>
      </c>
      <c r="Y97" s="52">
        <v>1</v>
      </c>
      <c r="Z97" s="52">
        <v>7</v>
      </c>
      <c r="AA97" s="52"/>
      <c r="AB97" s="7"/>
      <c r="AC97" s="7"/>
      <c r="AD97" s="34"/>
      <c r="AE97" s="30"/>
      <c r="AF97" s="34"/>
      <c r="AG97" s="30"/>
    </row>
    <row r="98" spans="22:33">
      <c r="V98" s="7"/>
      <c r="W98" s="7"/>
      <c r="X98" s="51" t="s">
        <v>69</v>
      </c>
      <c r="Y98" s="52">
        <v>4</v>
      </c>
      <c r="Z98" s="52">
        <v>13</v>
      </c>
      <c r="AA98" s="52"/>
      <c r="AB98" s="7"/>
      <c r="AC98" s="7"/>
      <c r="AD98" s="34"/>
      <c r="AE98" s="30"/>
      <c r="AF98" s="34"/>
      <c r="AG98" s="30"/>
    </row>
    <row r="99" spans="22:33">
      <c r="V99" s="7"/>
      <c r="W99" s="7"/>
      <c r="X99" s="51" t="s">
        <v>71</v>
      </c>
      <c r="Y99" s="52">
        <v>2</v>
      </c>
      <c r="Z99" s="52">
        <v>5</v>
      </c>
      <c r="AA99" s="52"/>
      <c r="AB99" s="7"/>
      <c r="AC99" s="7"/>
      <c r="AD99" s="55"/>
      <c r="AE99" s="56"/>
      <c r="AF99" s="90"/>
      <c r="AG99" s="54"/>
    </row>
    <row r="100" spans="22:33">
      <c r="V100" s="7"/>
      <c r="W100" s="7"/>
      <c r="X100" s="51" t="s">
        <v>73</v>
      </c>
      <c r="Y100" s="52">
        <v>2</v>
      </c>
      <c r="Z100" s="52">
        <v>4</v>
      </c>
      <c r="AA100" s="52"/>
      <c r="AB100" s="7"/>
      <c r="AC100" s="7"/>
      <c r="AD100" s="55"/>
      <c r="AE100" s="56"/>
      <c r="AF100" s="90"/>
      <c r="AG100" s="54"/>
    </row>
    <row r="101" spans="22:33">
      <c r="V101" s="7"/>
      <c r="W101" s="7"/>
      <c r="X101" s="51" t="s">
        <v>80</v>
      </c>
      <c r="Y101" s="52">
        <v>4</v>
      </c>
      <c r="Z101" s="52">
        <v>13</v>
      </c>
      <c r="AA101" s="52"/>
      <c r="AB101" s="7"/>
      <c r="AC101" s="7"/>
      <c r="AD101" s="55"/>
      <c r="AE101" s="56"/>
      <c r="AF101" s="90"/>
      <c r="AG101" s="54"/>
    </row>
    <row r="102" spans="22:33">
      <c r="V102" s="7"/>
      <c r="W102" s="7"/>
      <c r="X102" s="51" t="s">
        <v>84</v>
      </c>
      <c r="Y102" s="52">
        <v>3</v>
      </c>
      <c r="Z102" s="52">
        <v>11</v>
      </c>
      <c r="AA102" s="52"/>
      <c r="AB102" s="7"/>
      <c r="AC102" s="7"/>
      <c r="AD102" s="55"/>
      <c r="AE102" s="56"/>
      <c r="AF102" s="90"/>
      <c r="AG102" s="54"/>
    </row>
    <row r="103" spans="22:33">
      <c r="V103" s="7"/>
      <c r="W103" s="7"/>
      <c r="X103" s="51" t="s">
        <v>86</v>
      </c>
      <c r="Y103" s="52">
        <v>1</v>
      </c>
      <c r="Z103" s="52">
        <v>7</v>
      </c>
      <c r="AA103" s="52"/>
      <c r="AB103" s="7"/>
      <c r="AC103" s="7"/>
      <c r="AD103" s="55"/>
      <c r="AE103" s="56"/>
      <c r="AF103" s="90"/>
      <c r="AG103" s="54"/>
    </row>
    <row r="104" spans="22:33">
      <c r="V104" s="7"/>
      <c r="W104" s="7"/>
      <c r="X104" s="51" t="s">
        <v>88</v>
      </c>
      <c r="Y104" s="52">
        <v>3</v>
      </c>
      <c r="Z104" s="52">
        <v>2</v>
      </c>
      <c r="AA104" s="52"/>
      <c r="AB104" s="7"/>
      <c r="AC104" s="7"/>
      <c r="AD104" s="55"/>
      <c r="AE104" s="56"/>
      <c r="AF104" s="90"/>
      <c r="AG104" s="54"/>
    </row>
    <row r="105" spans="22:33">
      <c r="V105" s="7"/>
      <c r="W105" s="7"/>
      <c r="X105" s="51" t="s">
        <v>90</v>
      </c>
      <c r="Y105" s="52">
        <v>1</v>
      </c>
      <c r="Z105" s="52">
        <v>8</v>
      </c>
      <c r="AA105" s="52"/>
      <c r="AB105" s="7"/>
      <c r="AC105" s="7"/>
      <c r="AD105" s="55"/>
      <c r="AE105" s="56"/>
      <c r="AF105" s="90"/>
      <c r="AG105" s="54"/>
    </row>
    <row r="106" spans="22:33">
      <c r="V106" s="7"/>
      <c r="W106" s="7"/>
      <c r="X106" s="51" t="s">
        <v>92</v>
      </c>
      <c r="Y106" s="52">
        <v>1</v>
      </c>
      <c r="Z106" s="52">
        <v>9</v>
      </c>
      <c r="AA106" s="52"/>
      <c r="AB106" s="7"/>
      <c r="AC106" s="7"/>
      <c r="AD106" s="55"/>
      <c r="AE106" s="56"/>
      <c r="AF106" s="90"/>
      <c r="AG106" s="54"/>
    </row>
    <row r="107" spans="22:33">
      <c r="V107" s="7"/>
      <c r="W107" s="7"/>
      <c r="X107" s="51" t="s">
        <v>94</v>
      </c>
      <c r="Y107" s="52">
        <v>3</v>
      </c>
      <c r="Z107" s="52">
        <v>14</v>
      </c>
      <c r="AA107" s="52"/>
      <c r="AB107" s="7"/>
      <c r="AC107" s="7"/>
      <c r="AD107" s="55"/>
      <c r="AE107" s="56"/>
      <c r="AF107" s="90"/>
      <c r="AG107" s="54"/>
    </row>
    <row r="108" spans="22:33">
      <c r="V108" s="7"/>
      <c r="W108" s="7"/>
      <c r="X108" s="51" t="s">
        <v>96</v>
      </c>
      <c r="Y108" s="52">
        <v>2</v>
      </c>
      <c r="Z108" s="52">
        <v>5</v>
      </c>
      <c r="AA108" s="52"/>
      <c r="AB108" s="7"/>
      <c r="AC108" s="7"/>
      <c r="AD108" s="55"/>
      <c r="AE108" s="56"/>
      <c r="AF108" s="90"/>
      <c r="AG108" s="54"/>
    </row>
    <row r="109" spans="22:33">
      <c r="V109" s="7"/>
      <c r="W109" s="7"/>
      <c r="X109" s="51" t="s">
        <v>98</v>
      </c>
      <c r="Y109" s="52">
        <v>2</v>
      </c>
      <c r="Z109" s="52">
        <v>25</v>
      </c>
      <c r="AA109" s="52"/>
      <c r="AB109" s="7"/>
      <c r="AC109" s="7"/>
      <c r="AD109" s="55"/>
      <c r="AE109" s="56"/>
      <c r="AF109" s="90"/>
      <c r="AG109" s="54"/>
    </row>
    <row r="110" spans="22:33">
      <c r="V110" s="7"/>
      <c r="W110" s="7"/>
      <c r="X110" s="51" t="s">
        <v>100</v>
      </c>
      <c r="Y110" s="52">
        <v>3</v>
      </c>
      <c r="Z110" s="52">
        <v>10</v>
      </c>
      <c r="AA110" s="52"/>
      <c r="AB110" s="7"/>
      <c r="AC110" s="7"/>
      <c r="AD110" s="55"/>
      <c r="AE110" s="56"/>
      <c r="AF110" s="90"/>
      <c r="AG110" s="54"/>
    </row>
    <row r="111" spans="22:33">
      <c r="V111" s="7"/>
      <c r="W111" s="7"/>
      <c r="X111" s="51" t="s">
        <v>102</v>
      </c>
      <c r="Y111" s="52">
        <v>5</v>
      </c>
      <c r="Z111" s="52">
        <v>19</v>
      </c>
      <c r="AA111" s="52"/>
      <c r="AB111" s="7"/>
      <c r="AC111" s="7"/>
      <c r="AD111" s="55"/>
      <c r="AE111" s="56"/>
      <c r="AF111" s="90"/>
      <c r="AG111" s="54"/>
    </row>
    <row r="112" spans="22:33">
      <c r="V112" s="7"/>
      <c r="W112" s="7"/>
      <c r="X112" s="51" t="s">
        <v>104</v>
      </c>
      <c r="Y112" s="52">
        <v>3</v>
      </c>
      <c r="Z112" s="52">
        <v>11</v>
      </c>
      <c r="AA112" s="52"/>
      <c r="AB112" s="7"/>
      <c r="AC112" s="7"/>
      <c r="AD112" s="55"/>
      <c r="AE112" s="56"/>
      <c r="AF112" s="90"/>
      <c r="AG112" s="54"/>
    </row>
    <row r="113" spans="22:33">
      <c r="V113" s="7"/>
      <c r="W113" s="7"/>
      <c r="X113" s="51" t="s">
        <v>106</v>
      </c>
      <c r="Y113" s="52">
        <v>5</v>
      </c>
      <c r="Z113" s="52">
        <v>20</v>
      </c>
      <c r="AA113" s="52"/>
      <c r="AB113" s="7"/>
      <c r="AC113" s="7"/>
      <c r="AD113" s="55"/>
      <c r="AE113" s="56"/>
      <c r="AF113" s="90"/>
      <c r="AG113" s="54"/>
    </row>
    <row r="114" spans="22:33">
      <c r="V114" s="7"/>
      <c r="W114" s="7"/>
      <c r="X114" s="51" t="s">
        <v>108</v>
      </c>
      <c r="Y114" s="52">
        <v>5</v>
      </c>
      <c r="Z114" s="52">
        <v>21</v>
      </c>
      <c r="AA114" s="52"/>
      <c r="AB114" s="7"/>
      <c r="AC114" s="7"/>
      <c r="AD114" s="55"/>
      <c r="AE114" s="56"/>
      <c r="AF114" s="90"/>
      <c r="AG114" s="54"/>
    </row>
    <row r="115" spans="22:33">
      <c r="V115" s="7"/>
      <c r="W115" s="7"/>
      <c r="X115" s="51" t="s">
        <v>110</v>
      </c>
      <c r="Y115" s="52">
        <v>3</v>
      </c>
      <c r="Z115" s="52">
        <v>2</v>
      </c>
      <c r="AA115" s="52"/>
      <c r="AB115" s="7"/>
      <c r="AC115" s="7"/>
      <c r="AD115" s="55"/>
      <c r="AE115" s="56"/>
      <c r="AF115" s="90"/>
      <c r="AG115" s="54"/>
    </row>
    <row r="116" spans="22:33">
      <c r="V116" s="7"/>
      <c r="W116" s="7"/>
      <c r="X116" s="51" t="s">
        <v>112</v>
      </c>
      <c r="Y116" s="52">
        <v>4</v>
      </c>
      <c r="Z116" s="52">
        <v>13</v>
      </c>
      <c r="AA116" s="52"/>
      <c r="AB116" s="7"/>
      <c r="AC116" s="7"/>
      <c r="AD116" s="55"/>
      <c r="AE116" s="56"/>
      <c r="AF116" s="90"/>
      <c r="AG116" s="54"/>
    </row>
    <row r="117" spans="22:33">
      <c r="V117" s="7"/>
      <c r="W117" s="7"/>
      <c r="X117" s="51" t="s">
        <v>114</v>
      </c>
      <c r="Y117" s="52">
        <v>4</v>
      </c>
      <c r="Z117" s="52">
        <v>13</v>
      </c>
      <c r="AA117" s="52"/>
      <c r="AB117" s="7"/>
      <c r="AC117" s="7"/>
      <c r="AD117" s="55"/>
      <c r="AE117" s="56"/>
      <c r="AF117" s="90"/>
      <c r="AG117" s="54"/>
    </row>
    <row r="118" spans="22:33">
      <c r="V118" s="7"/>
      <c r="W118" s="7"/>
      <c r="X118" s="51" t="s">
        <v>116</v>
      </c>
      <c r="Y118" s="52">
        <v>1</v>
      </c>
      <c r="Z118" s="52">
        <v>7</v>
      </c>
      <c r="AA118" s="52"/>
      <c r="AB118" s="7"/>
      <c r="AC118" s="7"/>
      <c r="AD118" s="55"/>
      <c r="AE118" s="56"/>
      <c r="AF118" s="90"/>
      <c r="AG118" s="54"/>
    </row>
    <row r="119" spans="22:33">
      <c r="V119" s="7"/>
      <c r="W119" s="7"/>
      <c r="X119" s="28" t="s">
        <v>118</v>
      </c>
      <c r="Y119" s="28">
        <v>1</v>
      </c>
      <c r="Z119" s="28">
        <v>7</v>
      </c>
      <c r="AA119" s="52"/>
      <c r="AB119" s="7"/>
      <c r="AC119" s="7"/>
      <c r="AD119" s="55"/>
      <c r="AE119" s="56"/>
      <c r="AF119" s="90"/>
      <c r="AG119" s="54"/>
    </row>
    <row r="120" spans="22:33">
      <c r="V120" s="7"/>
      <c r="W120" s="7"/>
      <c r="X120" s="51" t="s">
        <v>150</v>
      </c>
      <c r="Y120" s="52">
        <v>1</v>
      </c>
      <c r="Z120" s="52">
        <v>7</v>
      </c>
      <c r="AA120" s="52"/>
      <c r="AB120" s="7"/>
      <c r="AC120" s="7"/>
      <c r="AD120" s="55"/>
      <c r="AE120" s="56"/>
      <c r="AF120" s="90"/>
      <c r="AG120" s="54"/>
    </row>
    <row r="121" spans="22:33">
      <c r="V121" s="7"/>
      <c r="W121" s="7"/>
      <c r="X121" s="51" t="s">
        <v>122</v>
      </c>
      <c r="Y121" s="52">
        <v>5</v>
      </c>
      <c r="Z121" s="52">
        <v>20</v>
      </c>
      <c r="AA121" s="52"/>
      <c r="AB121" s="7"/>
      <c r="AC121" s="7"/>
      <c r="AD121" s="55"/>
      <c r="AE121" s="56"/>
      <c r="AF121" s="90"/>
      <c r="AG121" s="54"/>
    </row>
    <row r="122" spans="22:33">
      <c r="V122" s="7"/>
      <c r="W122" s="7"/>
      <c r="X122" s="51" t="s">
        <v>124</v>
      </c>
      <c r="Y122" s="52">
        <v>2</v>
      </c>
      <c r="Z122" s="52">
        <v>4</v>
      </c>
      <c r="AA122" s="52"/>
      <c r="AB122" s="7"/>
      <c r="AC122" s="7"/>
      <c r="AD122" s="55"/>
      <c r="AE122" s="56"/>
      <c r="AF122" s="90"/>
      <c r="AG122" s="54"/>
    </row>
    <row r="123" spans="22:33">
      <c r="V123" s="7"/>
      <c r="W123" s="7"/>
      <c r="X123" s="51" t="s">
        <v>126</v>
      </c>
      <c r="Y123" s="52">
        <v>4</v>
      </c>
      <c r="Z123" s="52">
        <v>12</v>
      </c>
      <c r="AA123" s="52"/>
      <c r="AB123" s="7"/>
      <c r="AC123" s="7"/>
      <c r="AD123" s="55"/>
      <c r="AE123" s="56"/>
      <c r="AF123" s="90"/>
      <c r="AG123" s="54"/>
    </row>
    <row r="124" spans="22:33">
      <c r="V124" s="7"/>
      <c r="W124" s="7"/>
      <c r="X124" s="51" t="s">
        <v>128</v>
      </c>
      <c r="Y124" s="52">
        <v>3</v>
      </c>
      <c r="Z124" s="52">
        <v>10</v>
      </c>
      <c r="AA124" s="52"/>
      <c r="AB124" s="7"/>
      <c r="AC124" s="7"/>
      <c r="AD124" s="55"/>
      <c r="AE124" s="56"/>
      <c r="AF124" s="90"/>
      <c r="AG124" s="54"/>
    </row>
    <row r="125" spans="22:33">
      <c r="V125" s="7"/>
      <c r="W125" s="7"/>
      <c r="X125" s="51" t="s">
        <v>130</v>
      </c>
      <c r="Y125" s="52">
        <v>1</v>
      </c>
      <c r="Z125" s="52">
        <v>8</v>
      </c>
      <c r="AA125" s="52"/>
      <c r="AB125" s="7"/>
      <c r="AC125" s="7"/>
      <c r="AD125" s="55"/>
      <c r="AE125" s="56"/>
      <c r="AF125" s="90"/>
      <c r="AG125" s="54"/>
    </row>
    <row r="126" spans="22:33">
      <c r="V126" s="7"/>
      <c r="W126" s="7"/>
      <c r="X126" s="51" t="s">
        <v>132</v>
      </c>
      <c r="Y126" s="52">
        <v>3</v>
      </c>
      <c r="Z126" s="52">
        <v>2</v>
      </c>
      <c r="AA126" s="52"/>
      <c r="AB126" s="7"/>
      <c r="AC126" s="7"/>
      <c r="AD126" s="55"/>
      <c r="AE126" s="56"/>
      <c r="AF126" s="90"/>
      <c r="AG126" s="54"/>
    </row>
    <row r="127" spans="22:33">
      <c r="V127" s="7"/>
      <c r="W127" s="7"/>
      <c r="X127" s="51" t="s">
        <v>134</v>
      </c>
      <c r="Y127" s="52">
        <v>2</v>
      </c>
      <c r="Z127" s="52">
        <v>3</v>
      </c>
      <c r="AA127" s="52"/>
      <c r="AB127" s="7"/>
      <c r="AC127" s="7"/>
      <c r="AD127" s="55"/>
      <c r="AE127" s="56"/>
      <c r="AF127" s="90"/>
      <c r="AG127" s="54"/>
    </row>
    <row r="128" spans="22:33">
      <c r="V128" s="7"/>
      <c r="W128" s="7"/>
      <c r="X128" s="51" t="s">
        <v>136</v>
      </c>
      <c r="Y128" s="52">
        <v>4</v>
      </c>
      <c r="Z128" s="52">
        <v>12</v>
      </c>
      <c r="AA128" s="52"/>
      <c r="AB128" s="7"/>
      <c r="AC128" s="7"/>
      <c r="AD128" s="55"/>
      <c r="AE128" s="56"/>
      <c r="AF128" s="90"/>
      <c r="AG128" s="54"/>
    </row>
    <row r="129" spans="18:33">
      <c r="V129" s="7"/>
      <c r="W129" s="7"/>
      <c r="X129" s="51" t="s">
        <v>139</v>
      </c>
      <c r="Y129" s="52">
        <v>3</v>
      </c>
      <c r="Z129" s="52">
        <v>11</v>
      </c>
      <c r="AA129" s="52"/>
      <c r="AB129" s="7"/>
      <c r="AC129" s="7"/>
      <c r="AD129" s="55"/>
      <c r="AE129" s="56"/>
      <c r="AF129" s="90"/>
      <c r="AG129" s="54"/>
    </row>
    <row r="130" spans="18:33">
      <c r="V130" s="7"/>
      <c r="W130" s="7"/>
      <c r="X130" s="51" t="s">
        <v>141</v>
      </c>
      <c r="Y130" s="52">
        <v>2</v>
      </c>
      <c r="Z130" s="52">
        <v>5</v>
      </c>
      <c r="AA130" s="52"/>
      <c r="AB130" s="7"/>
      <c r="AC130" s="7"/>
      <c r="AD130" s="55"/>
      <c r="AE130" s="56"/>
      <c r="AF130" s="90"/>
      <c r="AG130" s="54"/>
    </row>
    <row r="131" spans="18:33">
      <c r="V131" s="7"/>
      <c r="W131" s="7"/>
      <c r="X131" s="51" t="s">
        <v>143</v>
      </c>
      <c r="Y131" s="52">
        <v>1</v>
      </c>
      <c r="Z131" s="52">
        <v>9</v>
      </c>
      <c r="AA131" s="52"/>
      <c r="AB131" s="7"/>
      <c r="AC131" s="7"/>
      <c r="AD131" s="55"/>
      <c r="AE131" s="56"/>
      <c r="AF131" s="90"/>
      <c r="AG131" s="54"/>
    </row>
    <row r="132" spans="18:33">
      <c r="V132" s="7"/>
      <c r="W132" s="7"/>
      <c r="X132" s="51" t="s">
        <v>145</v>
      </c>
      <c r="Y132" s="52">
        <v>1</v>
      </c>
      <c r="Z132" s="52">
        <v>9</v>
      </c>
      <c r="AA132" s="7"/>
      <c r="AB132" s="7"/>
      <c r="AC132" s="7"/>
      <c r="AD132" s="55"/>
      <c r="AE132" s="56"/>
      <c r="AF132" s="90"/>
      <c r="AG132" s="54"/>
    </row>
    <row r="133" spans="18:33">
      <c r="V133" s="7"/>
      <c r="W133" s="7"/>
      <c r="X133" s="7"/>
      <c r="Y133" s="7"/>
      <c r="Z133" s="7"/>
      <c r="AA133" s="7"/>
      <c r="AB133" s="7"/>
      <c r="AC133" s="7"/>
      <c r="AD133" s="55"/>
      <c r="AE133" s="56"/>
      <c r="AF133" s="90"/>
      <c r="AG133" s="54"/>
    </row>
    <row r="134" spans="18:33">
      <c r="X134" s="7"/>
      <c r="Y134" s="7"/>
      <c r="Z134" s="7"/>
      <c r="AA134" s="7"/>
      <c r="AB134" s="7"/>
      <c r="AC134" s="7"/>
      <c r="AD134" s="55"/>
      <c r="AE134" s="56"/>
      <c r="AF134" s="90"/>
      <c r="AG134" s="54"/>
    </row>
    <row r="135" spans="18:33">
      <c r="X135" s="7"/>
      <c r="Y135" s="7"/>
      <c r="Z135" s="7"/>
      <c r="AA135" s="7"/>
      <c r="AB135" s="7"/>
      <c r="AC135" s="7"/>
      <c r="AD135" s="55"/>
      <c r="AE135" s="56"/>
      <c r="AF135" s="90"/>
      <c r="AG135" s="54"/>
    </row>
    <row r="136" spans="18:33">
      <c r="V136" s="7"/>
      <c r="W136" s="7"/>
      <c r="X136" s="7"/>
      <c r="Y136" s="7"/>
      <c r="Z136" s="7"/>
      <c r="AA136" s="7"/>
      <c r="AB136" s="7"/>
      <c r="AC136" s="7"/>
      <c r="AD136" s="55"/>
      <c r="AE136" s="56"/>
      <c r="AF136" s="90"/>
      <c r="AG136" s="32"/>
    </row>
    <row r="137" spans="18:33" ht="18">
      <c r="R137" s="7"/>
      <c r="S137" s="7"/>
      <c r="T137" s="7"/>
      <c r="U137" s="7"/>
      <c r="V137" s="7"/>
      <c r="W137" s="7"/>
      <c r="X137" s="7"/>
      <c r="Y137" s="18"/>
      <c r="Z137" s="18"/>
      <c r="AA137" s="18"/>
      <c r="AB137" s="7"/>
      <c r="AC137" s="7"/>
    </row>
    <row r="138" spans="18:33" ht="18">
      <c r="R138" s="7"/>
      <c r="S138" s="7"/>
      <c r="T138" s="7"/>
      <c r="U138" s="7"/>
      <c r="V138" s="7"/>
      <c r="W138" s="7"/>
      <c r="X138" s="18"/>
      <c r="Y138" s="7"/>
      <c r="Z138" s="7"/>
      <c r="AA138" s="7"/>
      <c r="AB138" s="7"/>
      <c r="AC138" s="101" t="s">
        <v>14</v>
      </c>
    </row>
    <row r="139" spans="18:33">
      <c r="R139" s="7"/>
      <c r="S139" s="7"/>
      <c r="T139" s="7"/>
      <c r="U139" s="7"/>
      <c r="V139" s="101" t="s">
        <v>14</v>
      </c>
      <c r="W139" s="101"/>
      <c r="X139" s="7"/>
      <c r="Y139" s="7"/>
      <c r="Z139" s="7"/>
      <c r="AA139" s="7"/>
      <c r="AB139" s="7"/>
      <c r="AC139" s="7" t="str">
        <f>IF(I3="English","manufacturer","Hersteller")</f>
        <v>Hersteller</v>
      </c>
    </row>
    <row r="140" spans="18:33">
      <c r="R140" s="7"/>
      <c r="S140" s="101"/>
      <c r="T140" s="7"/>
      <c r="U140" s="7"/>
      <c r="V140" s="102">
        <v>0</v>
      </c>
      <c r="W140" s="102"/>
      <c r="X140" s="7"/>
      <c r="Y140" s="7"/>
      <c r="Z140" s="7"/>
      <c r="AA140" s="7"/>
      <c r="AB140" s="7"/>
      <c r="AC140" s="7" t="str">
        <f>IF(I3="English","trader","Händler")</f>
        <v>Händler</v>
      </c>
    </row>
    <row r="141" spans="18:33">
      <c r="R141" s="7"/>
      <c r="S141" s="7" t="s">
        <v>151</v>
      </c>
      <c r="T141" s="7"/>
      <c r="U141" s="7"/>
      <c r="V141" s="102">
        <v>0.1</v>
      </c>
      <c r="W141" s="102"/>
      <c r="X141" s="7"/>
      <c r="Y141" s="7"/>
      <c r="Z141" s="7"/>
      <c r="AA141" s="7"/>
      <c r="AB141" s="7"/>
      <c r="AC141" s="7" t="str">
        <f>IF(I3="English","agency","Agentur")</f>
        <v>Agentur</v>
      </c>
      <c r="AF141" s="103"/>
    </row>
    <row r="142" spans="18:33">
      <c r="R142" s="7"/>
      <c r="S142" s="7" t="s">
        <v>7</v>
      </c>
      <c r="T142" s="7"/>
      <c r="U142" s="7"/>
      <c r="V142" s="102">
        <v>0.2</v>
      </c>
      <c r="W142" s="102"/>
      <c r="X142" s="7"/>
      <c r="Y142" s="7"/>
      <c r="Z142" s="7"/>
      <c r="AA142" s="7"/>
      <c r="AB142" s="7"/>
      <c r="AC142" s="7"/>
    </row>
    <row r="143" spans="18:33">
      <c r="R143" s="7"/>
      <c r="S143" s="7"/>
      <c r="T143" s="7"/>
      <c r="U143" s="7"/>
      <c r="V143" s="102">
        <v>0.3</v>
      </c>
      <c r="W143" s="102"/>
      <c r="X143" s="7"/>
      <c r="Y143" s="7"/>
      <c r="Z143" s="7"/>
      <c r="AA143" s="7"/>
      <c r="AB143" s="7"/>
      <c r="AC143" s="7"/>
    </row>
    <row r="144" spans="18:33">
      <c r="R144" s="7"/>
      <c r="S144" s="7"/>
      <c r="T144" s="7"/>
      <c r="U144" s="7"/>
      <c r="V144" s="102">
        <v>0.4</v>
      </c>
      <c r="W144" s="102"/>
      <c r="X144" s="7"/>
      <c r="Y144" s="7"/>
      <c r="Z144" s="7"/>
      <c r="AA144" s="7"/>
      <c r="AB144" s="7"/>
      <c r="AC144" s="7"/>
    </row>
    <row r="145" spans="18:30">
      <c r="R145" s="7"/>
      <c r="S145" s="7"/>
      <c r="T145" s="7"/>
      <c r="U145" s="7"/>
      <c r="V145" s="102">
        <v>0.5</v>
      </c>
      <c r="W145" s="102"/>
      <c r="X145" s="7"/>
      <c r="Y145" s="7"/>
      <c r="Z145" s="7"/>
      <c r="AA145" s="7"/>
      <c r="AB145" s="7"/>
      <c r="AC145" s="7"/>
    </row>
    <row r="146" spans="18:30">
      <c r="R146" s="7"/>
      <c r="S146" s="7"/>
      <c r="T146" s="7"/>
      <c r="U146" s="7"/>
      <c r="V146" s="102">
        <v>0.6</v>
      </c>
      <c r="W146" s="102"/>
      <c r="X146" s="7"/>
      <c r="Y146" s="7"/>
      <c r="Z146" s="7"/>
      <c r="AA146" s="7"/>
      <c r="AB146" s="7"/>
      <c r="AC146" s="7"/>
    </row>
    <row r="147" spans="18:30">
      <c r="R147" s="7"/>
      <c r="S147" s="7"/>
      <c r="T147" s="7"/>
      <c r="U147" s="7"/>
      <c r="V147" s="102">
        <v>0.7</v>
      </c>
      <c r="W147" s="102"/>
      <c r="X147" s="7"/>
      <c r="Y147" s="7"/>
      <c r="Z147" s="7"/>
      <c r="AA147" s="7"/>
      <c r="AB147" s="7"/>
      <c r="AC147" s="7"/>
    </row>
    <row r="148" spans="18:30">
      <c r="R148" s="7"/>
      <c r="S148" s="7"/>
      <c r="T148" s="7"/>
      <c r="U148" s="7"/>
      <c r="V148" s="102">
        <v>0.8</v>
      </c>
      <c r="W148" s="102"/>
      <c r="X148" s="7"/>
      <c r="Y148" s="7"/>
      <c r="Z148" s="7"/>
      <c r="AA148" s="7"/>
      <c r="AB148" s="7"/>
      <c r="AC148" s="7"/>
    </row>
    <row r="149" spans="18:30">
      <c r="R149" s="7"/>
      <c r="S149" s="7"/>
      <c r="T149" s="7"/>
      <c r="U149" s="7"/>
      <c r="V149" s="102">
        <v>0.9</v>
      </c>
      <c r="W149" s="102"/>
      <c r="X149" s="7"/>
      <c r="Y149" s="7"/>
      <c r="Z149" s="7"/>
      <c r="AA149" s="7"/>
      <c r="AB149" s="7"/>
      <c r="AC149" s="7"/>
    </row>
    <row r="150" spans="18:30">
      <c r="R150" s="7"/>
      <c r="S150" s="7"/>
      <c r="T150" s="7"/>
      <c r="U150" s="7"/>
      <c r="V150" s="102">
        <v>1</v>
      </c>
      <c r="W150" s="102"/>
      <c r="X150" s="7"/>
      <c r="Y150" s="7"/>
      <c r="Z150" s="7"/>
      <c r="AA150" s="7"/>
      <c r="AB150" s="7"/>
      <c r="AC150" s="89"/>
    </row>
    <row r="151" spans="18:30">
      <c r="R151" s="7"/>
      <c r="S151" s="7"/>
      <c r="T151" s="7"/>
      <c r="U151" s="7"/>
      <c r="V151" s="101" t="s">
        <v>14</v>
      </c>
      <c r="W151" s="101"/>
      <c r="X151" s="7"/>
      <c r="Y151" s="7"/>
      <c r="Z151" s="7"/>
      <c r="AA151" s="7"/>
      <c r="AB151" s="7"/>
      <c r="AC151" s="89"/>
    </row>
    <row r="152" spans="18:30">
      <c r="R152" s="7"/>
      <c r="S152" s="7"/>
      <c r="T152" s="7"/>
      <c r="U152" s="7"/>
      <c r="V152" s="89" t="str">
        <f>IF(I3="Deutsch","Eisenwaren/ Elektro/ Werkzeuge/ Maschinen","hardware/ electrical/ tools/ machines")</f>
        <v>hardware/ electrical/ tools/ machines</v>
      </c>
      <c r="W152" s="89"/>
      <c r="X152" s="7"/>
      <c r="Y152" s="7"/>
      <c r="Z152" s="7"/>
      <c r="AA152" s="7"/>
      <c r="AB152" s="7"/>
      <c r="AC152" s="89"/>
    </row>
    <row r="153" spans="18:30" s="31" customFormat="1">
      <c r="R153" s="89"/>
      <c r="S153" s="89"/>
      <c r="T153" s="89"/>
      <c r="U153" s="89"/>
      <c r="V153" s="89" t="str">
        <f>IF(I3="Deutsch","Farben/ Tapeten/ Bodenbeläge/ Innendeko","paint/ wallpaper/ flooring/ interior decoration")</f>
        <v>paint/ wallpaper/ flooring/ interior decoration</v>
      </c>
      <c r="W153" s="89"/>
      <c r="X153" s="7"/>
      <c r="Y153" s="7"/>
      <c r="Z153" s="7"/>
      <c r="AA153" s="7"/>
      <c r="AB153" s="7"/>
      <c r="AC153" s="89"/>
      <c r="AD153" s="5"/>
    </row>
    <row r="154" spans="18:30" s="31" customFormat="1">
      <c r="R154" s="89"/>
      <c r="S154" s="89"/>
      <c r="T154" s="89"/>
      <c r="U154" s="89"/>
      <c r="V154" s="89" t="str">
        <f>IF(I3="Deutsch","Baufertigteile/ Holz/ Baustoffe","millwork/ timber/ building material")</f>
        <v>millwork/ timber/ building material</v>
      </c>
      <c r="W154" s="89"/>
      <c r="X154" s="5"/>
      <c r="Y154" s="5"/>
      <c r="Z154" s="5"/>
      <c r="AA154" s="5"/>
      <c r="AB154" s="7"/>
      <c r="AC154" s="7"/>
      <c r="AD154" s="5"/>
    </row>
    <row r="155" spans="18:30" s="31" customFormat="1">
      <c r="R155" s="89"/>
      <c r="S155" s="89"/>
      <c r="T155" s="89"/>
      <c r="U155" s="89"/>
      <c r="V155" s="89" t="str">
        <f>IF(I3="Deutsch","Fliesen/ Sanitär/ Küche/ Heizung","tiles/ sanitary/ kitchen/ heater")</f>
        <v>tiles/ sanitary/ kitchen/ heater</v>
      </c>
      <c r="W155" s="89"/>
      <c r="X155" s="5"/>
      <c r="Y155" s="5"/>
      <c r="Z155" s="5"/>
      <c r="AA155" s="5"/>
      <c r="AB155" s="5"/>
      <c r="AC155" s="5"/>
      <c r="AD155" s="5"/>
    </row>
    <row r="156" spans="18:30" s="31" customFormat="1">
      <c r="R156" s="89"/>
      <c r="S156" s="89"/>
      <c r="T156" s="89"/>
      <c r="U156" s="89"/>
      <c r="V156" s="89" t="str">
        <f>IF(I3="Deutsch","Gartengeräte/ -werkzeuge/ Pflanzen/ Zoo","garden tools/ plants/ zoo")</f>
        <v>garden tools/ plants/ zoo</v>
      </c>
      <c r="W156" s="89"/>
      <c r="X156" s="5"/>
      <c r="Y156" s="5"/>
      <c r="Z156" s="5"/>
      <c r="AA156" s="5"/>
      <c r="AB156" s="5"/>
      <c r="AC156" s="5"/>
      <c r="AD156" s="5"/>
    </row>
    <row r="157" spans="18:30">
      <c r="R157" s="7"/>
      <c r="S157" s="7"/>
      <c r="T157" s="7"/>
      <c r="U157" s="7"/>
      <c r="AD157" s="31"/>
    </row>
    <row r="158" spans="18:30">
      <c r="AD158" s="31"/>
    </row>
    <row r="159" spans="18:30">
      <c r="AD159" s="31"/>
    </row>
    <row r="160" spans="18:30">
      <c r="AD160" s="31"/>
    </row>
    <row r="202" spans="24:24">
      <c r="X202" s="101" t="s">
        <v>14</v>
      </c>
    </row>
    <row r="203" spans="24:24">
      <c r="X203" s="7" t="s">
        <v>2</v>
      </c>
    </row>
    <row r="204" spans="24:24">
      <c r="X204" s="7" t="s">
        <v>1</v>
      </c>
    </row>
    <row r="205" spans="24:24">
      <c r="X205" s="7" t="s">
        <v>5</v>
      </c>
    </row>
    <row r="206" spans="24:24">
      <c r="X206" s="7" t="s">
        <v>6</v>
      </c>
    </row>
    <row r="207" spans="24:24">
      <c r="X207" s="7"/>
    </row>
    <row r="208" spans="24:24">
      <c r="X208" s="7"/>
    </row>
    <row r="209" spans="24:27">
      <c r="X209" s="7"/>
    </row>
    <row r="210" spans="24:27">
      <c r="X210" s="7"/>
    </row>
    <row r="211" spans="24:27">
      <c r="X211" s="7"/>
    </row>
    <row r="212" spans="24:27">
      <c r="X212" s="7"/>
    </row>
    <row r="213" spans="24:27">
      <c r="X213" s="101" t="s">
        <v>14</v>
      </c>
      <c r="Y213" s="31"/>
      <c r="Z213" s="31"/>
      <c r="AA213" s="31"/>
    </row>
    <row r="214" spans="24:27">
      <c r="X214" s="89" t="str">
        <f>IF(I3="English","yes","ja")</f>
        <v>ja</v>
      </c>
      <c r="Y214" s="31"/>
      <c r="Z214" s="31"/>
      <c r="AA214" s="31"/>
    </row>
    <row r="215" spans="24:27">
      <c r="X215" s="89" t="str">
        <f>IF(I3="English","no","nein")</f>
        <v>nein</v>
      </c>
      <c r="Y215" s="31"/>
      <c r="Z215" s="31"/>
      <c r="AA215" s="31"/>
    </row>
    <row r="216" spans="24:27">
      <c r="X216" s="31"/>
      <c r="Y216" s="31"/>
      <c r="Z216" s="31"/>
      <c r="AA216" s="31"/>
    </row>
    <row r="217" spans="24:27">
      <c r="X217" s="31"/>
    </row>
  </sheetData>
  <mergeCells count="123">
    <mergeCell ref="A1:Q1"/>
    <mergeCell ref="O3:P3"/>
    <mergeCell ref="A4:J5"/>
    <mergeCell ref="K4:Q5"/>
    <mergeCell ref="A6:Q6"/>
    <mergeCell ref="A7:A48"/>
    <mergeCell ref="C7:F7"/>
    <mergeCell ref="I7:L7"/>
    <mergeCell ref="M7:Q7"/>
    <mergeCell ref="C8:H8"/>
    <mergeCell ref="B12:Q12"/>
    <mergeCell ref="C13:E13"/>
    <mergeCell ref="I13:K13"/>
    <mergeCell ref="N13:Q13"/>
    <mergeCell ref="C14:G14"/>
    <mergeCell ref="I14:L14"/>
    <mergeCell ref="N14:Q14"/>
    <mergeCell ref="I8:Q8"/>
    <mergeCell ref="C9:I9"/>
    <mergeCell ref="C10:F10"/>
    <mergeCell ref="I10:K10"/>
    <mergeCell ref="N10:Q10"/>
    <mergeCell ref="C11:G11"/>
    <mergeCell ref="I11:L11"/>
    <mergeCell ref="N11:Q11"/>
    <mergeCell ref="C18:H18"/>
    <mergeCell ref="I18:M18"/>
    <mergeCell ref="C19:F19"/>
    <mergeCell ref="I19:L19"/>
    <mergeCell ref="N19:Q19"/>
    <mergeCell ref="F20:Q20"/>
    <mergeCell ref="B15:Q15"/>
    <mergeCell ref="C16:F16"/>
    <mergeCell ref="I16:M16"/>
    <mergeCell ref="C17:G17"/>
    <mergeCell ref="I17:M17"/>
    <mergeCell ref="N17:Q17"/>
    <mergeCell ref="B24:Q24"/>
    <mergeCell ref="B25:Q25"/>
    <mergeCell ref="C27:F27"/>
    <mergeCell ref="I27:M27"/>
    <mergeCell ref="N27:Q27"/>
    <mergeCell ref="C28:E28"/>
    <mergeCell ref="I28:K28"/>
    <mergeCell ref="N28:P28"/>
    <mergeCell ref="C22:F22"/>
    <mergeCell ref="I22:M22"/>
    <mergeCell ref="N22:P22"/>
    <mergeCell ref="C23:F23"/>
    <mergeCell ref="I23:L23"/>
    <mergeCell ref="N23:Q23"/>
    <mergeCell ref="C33:F33"/>
    <mergeCell ref="C34:E34"/>
    <mergeCell ref="C35:G35"/>
    <mergeCell ref="I35:M35"/>
    <mergeCell ref="N35:Q35"/>
    <mergeCell ref="C36:G36"/>
    <mergeCell ref="I36:M36"/>
    <mergeCell ref="N36:Q36"/>
    <mergeCell ref="C29:F29"/>
    <mergeCell ref="I29:L29"/>
    <mergeCell ref="N29:Q29"/>
    <mergeCell ref="C30:E30"/>
    <mergeCell ref="I30:L30"/>
    <mergeCell ref="N30:Q30"/>
    <mergeCell ref="A49:Q49"/>
    <mergeCell ref="C50:H50"/>
    <mergeCell ref="I50:M50"/>
    <mergeCell ref="N50:Q50"/>
    <mergeCell ref="C51:G51"/>
    <mergeCell ref="I51:M51"/>
    <mergeCell ref="N51:Q51"/>
    <mergeCell ref="B37:Q37"/>
    <mergeCell ref="C38:Q38"/>
    <mergeCell ref="C42:Q42"/>
    <mergeCell ref="C46:G46"/>
    <mergeCell ref="C47:Q47"/>
    <mergeCell ref="C48:Q48"/>
    <mergeCell ref="C54:H54"/>
    <mergeCell ref="I54:M54"/>
    <mergeCell ref="N54:Q54"/>
    <mergeCell ref="C55:H55"/>
    <mergeCell ref="I55:M55"/>
    <mergeCell ref="N55:Q55"/>
    <mergeCell ref="C52:H52"/>
    <mergeCell ref="I52:M52"/>
    <mergeCell ref="N52:Q52"/>
    <mergeCell ref="C53:H53"/>
    <mergeCell ref="I53:M53"/>
    <mergeCell ref="N53:Q53"/>
    <mergeCell ref="A59:Q59"/>
    <mergeCell ref="D62:E62"/>
    <mergeCell ref="G62:I62"/>
    <mergeCell ref="M62:N62"/>
    <mergeCell ref="A64:Q64"/>
    <mergeCell ref="C65:I65"/>
    <mergeCell ref="C56:H56"/>
    <mergeCell ref="I56:M56"/>
    <mergeCell ref="N56:Q56"/>
    <mergeCell ref="C57:H57"/>
    <mergeCell ref="I57:M57"/>
    <mergeCell ref="N57:Q57"/>
    <mergeCell ref="D66:E66"/>
    <mergeCell ref="G66:I66"/>
    <mergeCell ref="D67:E67"/>
    <mergeCell ref="G67:I67"/>
    <mergeCell ref="A69:Q69"/>
    <mergeCell ref="A70:A76"/>
    <mergeCell ref="C70:D70"/>
    <mergeCell ref="E70:K70"/>
    <mergeCell ref="D71:G71"/>
    <mergeCell ref="D72:G72"/>
    <mergeCell ref="A77:Q77"/>
    <mergeCell ref="A78:A86"/>
    <mergeCell ref="C79:H79"/>
    <mergeCell ref="C80:F80"/>
    <mergeCell ref="D73:Q73"/>
    <mergeCell ref="F74:G74"/>
    <mergeCell ref="I74:K74"/>
    <mergeCell ref="M74:P74"/>
    <mergeCell ref="F75:G75"/>
    <mergeCell ref="I75:K75"/>
    <mergeCell ref="M75:P75"/>
  </mergeCells>
  <phoneticPr fontId="3" type="noConversion"/>
  <dataValidations count="7">
    <dataValidation type="list" allowBlank="1" showInputMessage="1" showErrorMessage="1" sqref="I8:Q8 JE8:JM8 TA8:TI8 ACW8:ADE8 AMS8:ANA8 AWO8:AWW8 BGK8:BGS8 BQG8:BQO8 CAC8:CAK8 CJY8:CKG8 CTU8:CUC8 DDQ8:DDY8 DNM8:DNU8 DXI8:DXQ8 EHE8:EHM8 ERA8:ERI8 FAW8:FBE8 FKS8:FLA8 FUO8:FUW8 GEK8:GES8 GOG8:GOO8 GYC8:GYK8 HHY8:HIG8 HRU8:HSC8 IBQ8:IBY8 ILM8:ILU8 IVI8:IVQ8 JFE8:JFM8 JPA8:JPI8 JYW8:JZE8 KIS8:KJA8 KSO8:KSW8 LCK8:LCS8 LMG8:LMO8 LWC8:LWK8 MFY8:MGG8 MPU8:MQC8 MZQ8:MZY8 NJM8:NJU8 NTI8:NTQ8 ODE8:ODM8 ONA8:ONI8 OWW8:OXE8 PGS8:PHA8 PQO8:PQW8 QAK8:QAS8 QKG8:QKO8 QUC8:QUK8 RDY8:REG8 RNU8:ROC8 RXQ8:RXY8 SHM8:SHU8 SRI8:SRQ8 TBE8:TBM8 TLA8:TLI8 TUW8:TVE8 UES8:UFA8 UOO8:UOW8 UYK8:UYS8 VIG8:VIO8 VSC8:VSK8 WBY8:WCG8 WLU8:WMC8 WVQ8:WVY8 I65544:Q65544 JE65544:JM65544 TA65544:TI65544 ACW65544:ADE65544 AMS65544:ANA65544 AWO65544:AWW65544 BGK65544:BGS65544 BQG65544:BQO65544 CAC65544:CAK65544 CJY65544:CKG65544 CTU65544:CUC65544 DDQ65544:DDY65544 DNM65544:DNU65544 DXI65544:DXQ65544 EHE65544:EHM65544 ERA65544:ERI65544 FAW65544:FBE65544 FKS65544:FLA65544 FUO65544:FUW65544 GEK65544:GES65544 GOG65544:GOO65544 GYC65544:GYK65544 HHY65544:HIG65544 HRU65544:HSC65544 IBQ65544:IBY65544 ILM65544:ILU65544 IVI65544:IVQ65544 JFE65544:JFM65544 JPA65544:JPI65544 JYW65544:JZE65544 KIS65544:KJA65544 KSO65544:KSW65544 LCK65544:LCS65544 LMG65544:LMO65544 LWC65544:LWK65544 MFY65544:MGG65544 MPU65544:MQC65544 MZQ65544:MZY65544 NJM65544:NJU65544 NTI65544:NTQ65544 ODE65544:ODM65544 ONA65544:ONI65544 OWW65544:OXE65544 PGS65544:PHA65544 PQO65544:PQW65544 QAK65544:QAS65544 QKG65544:QKO65544 QUC65544:QUK65544 RDY65544:REG65544 RNU65544:ROC65544 RXQ65544:RXY65544 SHM65544:SHU65544 SRI65544:SRQ65544 TBE65544:TBM65544 TLA65544:TLI65544 TUW65544:TVE65544 UES65544:UFA65544 UOO65544:UOW65544 UYK65544:UYS65544 VIG65544:VIO65544 VSC65544:VSK65544 WBY65544:WCG65544 WLU65544:WMC65544 WVQ65544:WVY65544 I131080:Q131080 JE131080:JM131080 TA131080:TI131080 ACW131080:ADE131080 AMS131080:ANA131080 AWO131080:AWW131080 BGK131080:BGS131080 BQG131080:BQO131080 CAC131080:CAK131080 CJY131080:CKG131080 CTU131080:CUC131080 DDQ131080:DDY131080 DNM131080:DNU131080 DXI131080:DXQ131080 EHE131080:EHM131080 ERA131080:ERI131080 FAW131080:FBE131080 FKS131080:FLA131080 FUO131080:FUW131080 GEK131080:GES131080 GOG131080:GOO131080 GYC131080:GYK131080 HHY131080:HIG131080 HRU131080:HSC131080 IBQ131080:IBY131080 ILM131080:ILU131080 IVI131080:IVQ131080 JFE131080:JFM131080 JPA131080:JPI131080 JYW131080:JZE131080 KIS131080:KJA131080 KSO131080:KSW131080 LCK131080:LCS131080 LMG131080:LMO131080 LWC131080:LWK131080 MFY131080:MGG131080 MPU131080:MQC131080 MZQ131080:MZY131080 NJM131080:NJU131080 NTI131080:NTQ131080 ODE131080:ODM131080 ONA131080:ONI131080 OWW131080:OXE131080 PGS131080:PHA131080 PQO131080:PQW131080 QAK131080:QAS131080 QKG131080:QKO131080 QUC131080:QUK131080 RDY131080:REG131080 RNU131080:ROC131080 RXQ131080:RXY131080 SHM131080:SHU131080 SRI131080:SRQ131080 TBE131080:TBM131080 TLA131080:TLI131080 TUW131080:TVE131080 UES131080:UFA131080 UOO131080:UOW131080 UYK131080:UYS131080 VIG131080:VIO131080 VSC131080:VSK131080 WBY131080:WCG131080 WLU131080:WMC131080 WVQ131080:WVY131080 I196616:Q196616 JE196616:JM196616 TA196616:TI196616 ACW196616:ADE196616 AMS196616:ANA196616 AWO196616:AWW196616 BGK196616:BGS196616 BQG196616:BQO196616 CAC196616:CAK196616 CJY196616:CKG196616 CTU196616:CUC196616 DDQ196616:DDY196616 DNM196616:DNU196616 DXI196616:DXQ196616 EHE196616:EHM196616 ERA196616:ERI196616 FAW196616:FBE196616 FKS196616:FLA196616 FUO196616:FUW196616 GEK196616:GES196616 GOG196616:GOO196616 GYC196616:GYK196616 HHY196616:HIG196616 HRU196616:HSC196616 IBQ196616:IBY196616 ILM196616:ILU196616 IVI196616:IVQ196616 JFE196616:JFM196616 JPA196616:JPI196616 JYW196616:JZE196616 KIS196616:KJA196616 KSO196616:KSW196616 LCK196616:LCS196616 LMG196616:LMO196616 LWC196616:LWK196616 MFY196616:MGG196616 MPU196616:MQC196616 MZQ196616:MZY196616 NJM196616:NJU196616 NTI196616:NTQ196616 ODE196616:ODM196616 ONA196616:ONI196616 OWW196616:OXE196616 PGS196616:PHA196616 PQO196616:PQW196616 QAK196616:QAS196616 QKG196616:QKO196616 QUC196616:QUK196616 RDY196616:REG196616 RNU196616:ROC196616 RXQ196616:RXY196616 SHM196616:SHU196616 SRI196616:SRQ196616 TBE196616:TBM196616 TLA196616:TLI196616 TUW196616:TVE196616 UES196616:UFA196616 UOO196616:UOW196616 UYK196616:UYS196616 VIG196616:VIO196616 VSC196616:VSK196616 WBY196616:WCG196616 WLU196616:WMC196616 WVQ196616:WVY196616 I262152:Q262152 JE262152:JM262152 TA262152:TI262152 ACW262152:ADE262152 AMS262152:ANA262152 AWO262152:AWW262152 BGK262152:BGS262152 BQG262152:BQO262152 CAC262152:CAK262152 CJY262152:CKG262152 CTU262152:CUC262152 DDQ262152:DDY262152 DNM262152:DNU262152 DXI262152:DXQ262152 EHE262152:EHM262152 ERA262152:ERI262152 FAW262152:FBE262152 FKS262152:FLA262152 FUO262152:FUW262152 GEK262152:GES262152 GOG262152:GOO262152 GYC262152:GYK262152 HHY262152:HIG262152 HRU262152:HSC262152 IBQ262152:IBY262152 ILM262152:ILU262152 IVI262152:IVQ262152 JFE262152:JFM262152 JPA262152:JPI262152 JYW262152:JZE262152 KIS262152:KJA262152 KSO262152:KSW262152 LCK262152:LCS262152 LMG262152:LMO262152 LWC262152:LWK262152 MFY262152:MGG262152 MPU262152:MQC262152 MZQ262152:MZY262152 NJM262152:NJU262152 NTI262152:NTQ262152 ODE262152:ODM262152 ONA262152:ONI262152 OWW262152:OXE262152 PGS262152:PHA262152 PQO262152:PQW262152 QAK262152:QAS262152 QKG262152:QKO262152 QUC262152:QUK262152 RDY262152:REG262152 RNU262152:ROC262152 RXQ262152:RXY262152 SHM262152:SHU262152 SRI262152:SRQ262152 TBE262152:TBM262152 TLA262152:TLI262152 TUW262152:TVE262152 UES262152:UFA262152 UOO262152:UOW262152 UYK262152:UYS262152 VIG262152:VIO262152 VSC262152:VSK262152 WBY262152:WCG262152 WLU262152:WMC262152 WVQ262152:WVY262152 I327688:Q327688 JE327688:JM327688 TA327688:TI327688 ACW327688:ADE327688 AMS327688:ANA327688 AWO327688:AWW327688 BGK327688:BGS327688 BQG327688:BQO327688 CAC327688:CAK327688 CJY327688:CKG327688 CTU327688:CUC327688 DDQ327688:DDY327688 DNM327688:DNU327688 DXI327688:DXQ327688 EHE327688:EHM327688 ERA327688:ERI327688 FAW327688:FBE327688 FKS327688:FLA327688 FUO327688:FUW327688 GEK327688:GES327688 GOG327688:GOO327688 GYC327688:GYK327688 HHY327688:HIG327688 HRU327688:HSC327688 IBQ327688:IBY327688 ILM327688:ILU327688 IVI327688:IVQ327688 JFE327688:JFM327688 JPA327688:JPI327688 JYW327688:JZE327688 KIS327688:KJA327688 KSO327688:KSW327688 LCK327688:LCS327688 LMG327688:LMO327688 LWC327688:LWK327688 MFY327688:MGG327688 MPU327688:MQC327688 MZQ327688:MZY327688 NJM327688:NJU327688 NTI327688:NTQ327688 ODE327688:ODM327688 ONA327688:ONI327688 OWW327688:OXE327688 PGS327688:PHA327688 PQO327688:PQW327688 QAK327688:QAS327688 QKG327688:QKO327688 QUC327688:QUK327688 RDY327688:REG327688 RNU327688:ROC327688 RXQ327688:RXY327688 SHM327688:SHU327688 SRI327688:SRQ327688 TBE327688:TBM327688 TLA327688:TLI327688 TUW327688:TVE327688 UES327688:UFA327688 UOO327688:UOW327688 UYK327688:UYS327688 VIG327688:VIO327688 VSC327688:VSK327688 WBY327688:WCG327688 WLU327688:WMC327688 WVQ327688:WVY327688 I393224:Q393224 JE393224:JM393224 TA393224:TI393224 ACW393224:ADE393224 AMS393224:ANA393224 AWO393224:AWW393224 BGK393224:BGS393224 BQG393224:BQO393224 CAC393224:CAK393224 CJY393224:CKG393224 CTU393224:CUC393224 DDQ393224:DDY393224 DNM393224:DNU393224 DXI393224:DXQ393224 EHE393224:EHM393224 ERA393224:ERI393224 FAW393224:FBE393224 FKS393224:FLA393224 FUO393224:FUW393224 GEK393224:GES393224 GOG393224:GOO393224 GYC393224:GYK393224 HHY393224:HIG393224 HRU393224:HSC393224 IBQ393224:IBY393224 ILM393224:ILU393224 IVI393224:IVQ393224 JFE393224:JFM393224 JPA393224:JPI393224 JYW393224:JZE393224 KIS393224:KJA393224 KSO393224:KSW393224 LCK393224:LCS393224 LMG393224:LMO393224 LWC393224:LWK393224 MFY393224:MGG393224 MPU393224:MQC393224 MZQ393224:MZY393224 NJM393224:NJU393224 NTI393224:NTQ393224 ODE393224:ODM393224 ONA393224:ONI393224 OWW393224:OXE393224 PGS393224:PHA393224 PQO393224:PQW393224 QAK393224:QAS393224 QKG393224:QKO393224 QUC393224:QUK393224 RDY393224:REG393224 RNU393224:ROC393224 RXQ393224:RXY393224 SHM393224:SHU393224 SRI393224:SRQ393224 TBE393224:TBM393224 TLA393224:TLI393224 TUW393224:TVE393224 UES393224:UFA393224 UOO393224:UOW393224 UYK393224:UYS393224 VIG393224:VIO393224 VSC393224:VSK393224 WBY393224:WCG393224 WLU393224:WMC393224 WVQ393224:WVY393224 I458760:Q458760 JE458760:JM458760 TA458760:TI458760 ACW458760:ADE458760 AMS458760:ANA458760 AWO458760:AWW458760 BGK458760:BGS458760 BQG458760:BQO458760 CAC458760:CAK458760 CJY458760:CKG458760 CTU458760:CUC458760 DDQ458760:DDY458760 DNM458760:DNU458760 DXI458760:DXQ458760 EHE458760:EHM458760 ERA458760:ERI458760 FAW458760:FBE458760 FKS458760:FLA458760 FUO458760:FUW458760 GEK458760:GES458760 GOG458760:GOO458760 GYC458760:GYK458760 HHY458760:HIG458760 HRU458760:HSC458760 IBQ458760:IBY458760 ILM458760:ILU458760 IVI458760:IVQ458760 JFE458760:JFM458760 JPA458760:JPI458760 JYW458760:JZE458760 KIS458760:KJA458760 KSO458760:KSW458760 LCK458760:LCS458760 LMG458760:LMO458760 LWC458760:LWK458760 MFY458760:MGG458760 MPU458760:MQC458760 MZQ458760:MZY458760 NJM458760:NJU458760 NTI458760:NTQ458760 ODE458760:ODM458760 ONA458760:ONI458760 OWW458760:OXE458760 PGS458760:PHA458760 PQO458760:PQW458760 QAK458760:QAS458760 QKG458760:QKO458760 QUC458760:QUK458760 RDY458760:REG458760 RNU458760:ROC458760 RXQ458760:RXY458760 SHM458760:SHU458760 SRI458760:SRQ458760 TBE458760:TBM458760 TLA458760:TLI458760 TUW458760:TVE458760 UES458760:UFA458760 UOO458760:UOW458760 UYK458760:UYS458760 VIG458760:VIO458760 VSC458760:VSK458760 WBY458760:WCG458760 WLU458760:WMC458760 WVQ458760:WVY458760 I524296:Q524296 JE524296:JM524296 TA524296:TI524296 ACW524296:ADE524296 AMS524296:ANA524296 AWO524296:AWW524296 BGK524296:BGS524296 BQG524296:BQO524296 CAC524296:CAK524296 CJY524296:CKG524296 CTU524296:CUC524296 DDQ524296:DDY524296 DNM524296:DNU524296 DXI524296:DXQ524296 EHE524296:EHM524296 ERA524296:ERI524296 FAW524296:FBE524296 FKS524296:FLA524296 FUO524296:FUW524296 GEK524296:GES524296 GOG524296:GOO524296 GYC524296:GYK524296 HHY524296:HIG524296 HRU524296:HSC524296 IBQ524296:IBY524296 ILM524296:ILU524296 IVI524296:IVQ524296 JFE524296:JFM524296 JPA524296:JPI524296 JYW524296:JZE524296 KIS524296:KJA524296 KSO524296:KSW524296 LCK524296:LCS524296 LMG524296:LMO524296 LWC524296:LWK524296 MFY524296:MGG524296 MPU524296:MQC524296 MZQ524296:MZY524296 NJM524296:NJU524296 NTI524296:NTQ524296 ODE524296:ODM524296 ONA524296:ONI524296 OWW524296:OXE524296 PGS524296:PHA524296 PQO524296:PQW524296 QAK524296:QAS524296 QKG524296:QKO524296 QUC524296:QUK524296 RDY524296:REG524296 RNU524296:ROC524296 RXQ524296:RXY524296 SHM524296:SHU524296 SRI524296:SRQ524296 TBE524296:TBM524296 TLA524296:TLI524296 TUW524296:TVE524296 UES524296:UFA524296 UOO524296:UOW524296 UYK524296:UYS524296 VIG524296:VIO524296 VSC524296:VSK524296 WBY524296:WCG524296 WLU524296:WMC524296 WVQ524296:WVY524296 I589832:Q589832 JE589832:JM589832 TA589832:TI589832 ACW589832:ADE589832 AMS589832:ANA589832 AWO589832:AWW589832 BGK589832:BGS589832 BQG589832:BQO589832 CAC589832:CAK589832 CJY589832:CKG589832 CTU589832:CUC589832 DDQ589832:DDY589832 DNM589832:DNU589832 DXI589832:DXQ589832 EHE589832:EHM589832 ERA589832:ERI589832 FAW589832:FBE589832 FKS589832:FLA589832 FUO589832:FUW589832 GEK589832:GES589832 GOG589832:GOO589832 GYC589832:GYK589832 HHY589832:HIG589832 HRU589832:HSC589832 IBQ589832:IBY589832 ILM589832:ILU589832 IVI589832:IVQ589832 JFE589832:JFM589832 JPA589832:JPI589832 JYW589832:JZE589832 KIS589832:KJA589832 KSO589832:KSW589832 LCK589832:LCS589832 LMG589832:LMO589832 LWC589832:LWK589832 MFY589832:MGG589832 MPU589832:MQC589832 MZQ589832:MZY589832 NJM589832:NJU589832 NTI589832:NTQ589832 ODE589832:ODM589832 ONA589832:ONI589832 OWW589832:OXE589832 PGS589832:PHA589832 PQO589832:PQW589832 QAK589832:QAS589832 QKG589832:QKO589832 QUC589832:QUK589832 RDY589832:REG589832 RNU589832:ROC589832 RXQ589832:RXY589832 SHM589832:SHU589832 SRI589832:SRQ589832 TBE589832:TBM589832 TLA589832:TLI589832 TUW589832:TVE589832 UES589832:UFA589832 UOO589832:UOW589832 UYK589832:UYS589832 VIG589832:VIO589832 VSC589832:VSK589832 WBY589832:WCG589832 WLU589832:WMC589832 WVQ589832:WVY589832 I655368:Q655368 JE655368:JM655368 TA655368:TI655368 ACW655368:ADE655368 AMS655368:ANA655368 AWO655368:AWW655368 BGK655368:BGS655368 BQG655368:BQO655368 CAC655368:CAK655368 CJY655368:CKG655368 CTU655368:CUC655368 DDQ655368:DDY655368 DNM655368:DNU655368 DXI655368:DXQ655368 EHE655368:EHM655368 ERA655368:ERI655368 FAW655368:FBE655368 FKS655368:FLA655368 FUO655368:FUW655368 GEK655368:GES655368 GOG655368:GOO655368 GYC655368:GYK655368 HHY655368:HIG655368 HRU655368:HSC655368 IBQ655368:IBY655368 ILM655368:ILU655368 IVI655368:IVQ655368 JFE655368:JFM655368 JPA655368:JPI655368 JYW655368:JZE655368 KIS655368:KJA655368 KSO655368:KSW655368 LCK655368:LCS655368 LMG655368:LMO655368 LWC655368:LWK655368 MFY655368:MGG655368 MPU655368:MQC655368 MZQ655368:MZY655368 NJM655368:NJU655368 NTI655368:NTQ655368 ODE655368:ODM655368 ONA655368:ONI655368 OWW655368:OXE655368 PGS655368:PHA655368 PQO655368:PQW655368 QAK655368:QAS655368 QKG655368:QKO655368 QUC655368:QUK655368 RDY655368:REG655368 RNU655368:ROC655368 RXQ655368:RXY655368 SHM655368:SHU655368 SRI655368:SRQ655368 TBE655368:TBM655368 TLA655368:TLI655368 TUW655368:TVE655368 UES655368:UFA655368 UOO655368:UOW655368 UYK655368:UYS655368 VIG655368:VIO655368 VSC655368:VSK655368 WBY655368:WCG655368 WLU655368:WMC655368 WVQ655368:WVY655368 I720904:Q720904 JE720904:JM720904 TA720904:TI720904 ACW720904:ADE720904 AMS720904:ANA720904 AWO720904:AWW720904 BGK720904:BGS720904 BQG720904:BQO720904 CAC720904:CAK720904 CJY720904:CKG720904 CTU720904:CUC720904 DDQ720904:DDY720904 DNM720904:DNU720904 DXI720904:DXQ720904 EHE720904:EHM720904 ERA720904:ERI720904 FAW720904:FBE720904 FKS720904:FLA720904 FUO720904:FUW720904 GEK720904:GES720904 GOG720904:GOO720904 GYC720904:GYK720904 HHY720904:HIG720904 HRU720904:HSC720904 IBQ720904:IBY720904 ILM720904:ILU720904 IVI720904:IVQ720904 JFE720904:JFM720904 JPA720904:JPI720904 JYW720904:JZE720904 KIS720904:KJA720904 KSO720904:KSW720904 LCK720904:LCS720904 LMG720904:LMO720904 LWC720904:LWK720904 MFY720904:MGG720904 MPU720904:MQC720904 MZQ720904:MZY720904 NJM720904:NJU720904 NTI720904:NTQ720904 ODE720904:ODM720904 ONA720904:ONI720904 OWW720904:OXE720904 PGS720904:PHA720904 PQO720904:PQW720904 QAK720904:QAS720904 QKG720904:QKO720904 QUC720904:QUK720904 RDY720904:REG720904 RNU720904:ROC720904 RXQ720904:RXY720904 SHM720904:SHU720904 SRI720904:SRQ720904 TBE720904:TBM720904 TLA720904:TLI720904 TUW720904:TVE720904 UES720904:UFA720904 UOO720904:UOW720904 UYK720904:UYS720904 VIG720904:VIO720904 VSC720904:VSK720904 WBY720904:WCG720904 WLU720904:WMC720904 WVQ720904:WVY720904 I786440:Q786440 JE786440:JM786440 TA786440:TI786440 ACW786440:ADE786440 AMS786440:ANA786440 AWO786440:AWW786440 BGK786440:BGS786440 BQG786440:BQO786440 CAC786440:CAK786440 CJY786440:CKG786440 CTU786440:CUC786440 DDQ786440:DDY786440 DNM786440:DNU786440 DXI786440:DXQ786440 EHE786440:EHM786440 ERA786440:ERI786440 FAW786440:FBE786440 FKS786440:FLA786440 FUO786440:FUW786440 GEK786440:GES786440 GOG786440:GOO786440 GYC786440:GYK786440 HHY786440:HIG786440 HRU786440:HSC786440 IBQ786440:IBY786440 ILM786440:ILU786440 IVI786440:IVQ786440 JFE786440:JFM786440 JPA786440:JPI786440 JYW786440:JZE786440 KIS786440:KJA786440 KSO786440:KSW786440 LCK786440:LCS786440 LMG786440:LMO786440 LWC786440:LWK786440 MFY786440:MGG786440 MPU786440:MQC786440 MZQ786440:MZY786440 NJM786440:NJU786440 NTI786440:NTQ786440 ODE786440:ODM786440 ONA786440:ONI786440 OWW786440:OXE786440 PGS786440:PHA786440 PQO786440:PQW786440 QAK786440:QAS786440 QKG786440:QKO786440 QUC786440:QUK786440 RDY786440:REG786440 RNU786440:ROC786440 RXQ786440:RXY786440 SHM786440:SHU786440 SRI786440:SRQ786440 TBE786440:TBM786440 TLA786440:TLI786440 TUW786440:TVE786440 UES786440:UFA786440 UOO786440:UOW786440 UYK786440:UYS786440 VIG786440:VIO786440 VSC786440:VSK786440 WBY786440:WCG786440 WLU786440:WMC786440 WVQ786440:WVY786440 I851976:Q851976 JE851976:JM851976 TA851976:TI851976 ACW851976:ADE851976 AMS851976:ANA851976 AWO851976:AWW851976 BGK851976:BGS851976 BQG851976:BQO851976 CAC851976:CAK851976 CJY851976:CKG851976 CTU851976:CUC851976 DDQ851976:DDY851976 DNM851976:DNU851976 DXI851976:DXQ851976 EHE851976:EHM851976 ERA851976:ERI851976 FAW851976:FBE851976 FKS851976:FLA851976 FUO851976:FUW851976 GEK851976:GES851976 GOG851976:GOO851976 GYC851976:GYK851976 HHY851976:HIG851976 HRU851976:HSC851976 IBQ851976:IBY851976 ILM851976:ILU851976 IVI851976:IVQ851976 JFE851976:JFM851976 JPA851976:JPI851976 JYW851976:JZE851976 KIS851976:KJA851976 KSO851976:KSW851976 LCK851976:LCS851976 LMG851976:LMO851976 LWC851976:LWK851976 MFY851976:MGG851976 MPU851976:MQC851976 MZQ851976:MZY851976 NJM851976:NJU851976 NTI851976:NTQ851976 ODE851976:ODM851976 ONA851976:ONI851976 OWW851976:OXE851976 PGS851976:PHA851976 PQO851976:PQW851976 QAK851976:QAS851976 QKG851976:QKO851976 QUC851976:QUK851976 RDY851976:REG851976 RNU851976:ROC851976 RXQ851976:RXY851976 SHM851976:SHU851976 SRI851976:SRQ851976 TBE851976:TBM851976 TLA851976:TLI851976 TUW851976:TVE851976 UES851976:UFA851976 UOO851976:UOW851976 UYK851976:UYS851976 VIG851976:VIO851976 VSC851976:VSK851976 WBY851976:WCG851976 WLU851976:WMC851976 WVQ851976:WVY851976 I917512:Q917512 JE917512:JM917512 TA917512:TI917512 ACW917512:ADE917512 AMS917512:ANA917512 AWO917512:AWW917512 BGK917512:BGS917512 BQG917512:BQO917512 CAC917512:CAK917512 CJY917512:CKG917512 CTU917512:CUC917512 DDQ917512:DDY917512 DNM917512:DNU917512 DXI917512:DXQ917512 EHE917512:EHM917512 ERA917512:ERI917512 FAW917512:FBE917512 FKS917512:FLA917512 FUO917512:FUW917512 GEK917512:GES917512 GOG917512:GOO917512 GYC917512:GYK917512 HHY917512:HIG917512 HRU917512:HSC917512 IBQ917512:IBY917512 ILM917512:ILU917512 IVI917512:IVQ917512 JFE917512:JFM917512 JPA917512:JPI917512 JYW917512:JZE917512 KIS917512:KJA917512 KSO917512:KSW917512 LCK917512:LCS917512 LMG917512:LMO917512 LWC917512:LWK917512 MFY917512:MGG917512 MPU917512:MQC917512 MZQ917512:MZY917512 NJM917512:NJU917512 NTI917512:NTQ917512 ODE917512:ODM917512 ONA917512:ONI917512 OWW917512:OXE917512 PGS917512:PHA917512 PQO917512:PQW917512 QAK917512:QAS917512 QKG917512:QKO917512 QUC917512:QUK917512 RDY917512:REG917512 RNU917512:ROC917512 RXQ917512:RXY917512 SHM917512:SHU917512 SRI917512:SRQ917512 TBE917512:TBM917512 TLA917512:TLI917512 TUW917512:TVE917512 UES917512:UFA917512 UOO917512:UOW917512 UYK917512:UYS917512 VIG917512:VIO917512 VSC917512:VSK917512 WBY917512:WCG917512 WLU917512:WMC917512 WVQ917512:WVY917512 I983048:Q983048 JE983048:JM983048 TA983048:TI983048 ACW983048:ADE983048 AMS983048:ANA983048 AWO983048:AWW983048 BGK983048:BGS983048 BQG983048:BQO983048 CAC983048:CAK983048 CJY983048:CKG983048 CTU983048:CUC983048 DDQ983048:DDY983048 DNM983048:DNU983048 DXI983048:DXQ983048 EHE983048:EHM983048 ERA983048:ERI983048 FAW983048:FBE983048 FKS983048:FLA983048 FUO983048:FUW983048 GEK983048:GES983048 GOG983048:GOO983048 GYC983048:GYK983048 HHY983048:HIG983048 HRU983048:HSC983048 IBQ983048:IBY983048 ILM983048:ILU983048 IVI983048:IVQ983048 JFE983048:JFM983048 JPA983048:JPI983048 JYW983048:JZE983048 KIS983048:KJA983048 KSO983048:KSW983048 LCK983048:LCS983048 LMG983048:LMO983048 LWC983048:LWK983048 MFY983048:MGG983048 MPU983048:MQC983048 MZQ983048:MZY983048 NJM983048:NJU983048 NTI983048:NTQ983048 ODE983048:ODM983048 ONA983048:ONI983048 OWW983048:OXE983048 PGS983048:PHA983048 PQO983048:PQW983048 QAK983048:QAS983048 QKG983048:QKO983048 QUC983048:QUK983048 RDY983048:REG983048 RNU983048:ROC983048 RXQ983048:RXY983048 SHM983048:SHU983048 SRI983048:SRQ983048 TBE983048:TBM983048 TLA983048:TLI983048 TUW983048:TVE983048 UES983048:UFA983048 UOO983048:UOW983048 UYK983048:UYS983048 VIG983048:VIO983048 VSC983048:VSK983048 WBY983048:WCG983048 WLU983048:WMC983048 WVQ983048:WVY983048">
      <formula1>$V$8:$V$70</formula1>
    </dataValidation>
    <dataValidation type="list" allowBlank="1" showInputMessage="1" showErrorMessage="1" sqref="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formula1>$S$141:$S$142</formula1>
    </dataValidation>
    <dataValidation type="list" allowBlank="1" showInputMessage="1" showErrorMessage="1"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$V$139:$V$150</formula1>
    </dataValidation>
    <dataValidation type="list" allowBlank="1" showInputMessage="1" showErrorMessage="1" sqref="I30:K30 JE30:JG30 TA30:TC30 ACW30:ACY30 AMS30:AMU30 AWO30:AWQ30 BGK30:BGM30 BQG30:BQI30 CAC30:CAE30 CJY30:CKA30 CTU30:CTW30 DDQ30:DDS30 DNM30:DNO30 DXI30:DXK30 EHE30:EHG30 ERA30:ERC30 FAW30:FAY30 FKS30:FKU30 FUO30:FUQ30 GEK30:GEM30 GOG30:GOI30 GYC30:GYE30 HHY30:HIA30 HRU30:HRW30 IBQ30:IBS30 ILM30:ILO30 IVI30:IVK30 JFE30:JFG30 JPA30:JPC30 JYW30:JYY30 KIS30:KIU30 KSO30:KSQ30 LCK30:LCM30 LMG30:LMI30 LWC30:LWE30 MFY30:MGA30 MPU30:MPW30 MZQ30:MZS30 NJM30:NJO30 NTI30:NTK30 ODE30:ODG30 ONA30:ONC30 OWW30:OWY30 PGS30:PGU30 PQO30:PQQ30 QAK30:QAM30 QKG30:QKI30 QUC30:QUE30 RDY30:REA30 RNU30:RNW30 RXQ30:RXS30 SHM30:SHO30 SRI30:SRK30 TBE30:TBG30 TLA30:TLC30 TUW30:TUY30 UES30:UEU30 UOO30:UOQ30 UYK30:UYM30 VIG30:VII30 VSC30:VSE30 WBY30:WCA30 WLU30:WLW30 WVQ30:WVS30 I65566:K65566 JE65566:JG65566 TA65566:TC65566 ACW65566:ACY65566 AMS65566:AMU65566 AWO65566:AWQ65566 BGK65566:BGM65566 BQG65566:BQI65566 CAC65566:CAE65566 CJY65566:CKA65566 CTU65566:CTW65566 DDQ65566:DDS65566 DNM65566:DNO65566 DXI65566:DXK65566 EHE65566:EHG65566 ERA65566:ERC65566 FAW65566:FAY65566 FKS65566:FKU65566 FUO65566:FUQ65566 GEK65566:GEM65566 GOG65566:GOI65566 GYC65566:GYE65566 HHY65566:HIA65566 HRU65566:HRW65566 IBQ65566:IBS65566 ILM65566:ILO65566 IVI65566:IVK65566 JFE65566:JFG65566 JPA65566:JPC65566 JYW65566:JYY65566 KIS65566:KIU65566 KSO65566:KSQ65566 LCK65566:LCM65566 LMG65566:LMI65566 LWC65566:LWE65566 MFY65566:MGA65566 MPU65566:MPW65566 MZQ65566:MZS65566 NJM65566:NJO65566 NTI65566:NTK65566 ODE65566:ODG65566 ONA65566:ONC65566 OWW65566:OWY65566 PGS65566:PGU65566 PQO65566:PQQ65566 QAK65566:QAM65566 QKG65566:QKI65566 QUC65566:QUE65566 RDY65566:REA65566 RNU65566:RNW65566 RXQ65566:RXS65566 SHM65566:SHO65566 SRI65566:SRK65566 TBE65566:TBG65566 TLA65566:TLC65566 TUW65566:TUY65566 UES65566:UEU65566 UOO65566:UOQ65566 UYK65566:UYM65566 VIG65566:VII65566 VSC65566:VSE65566 WBY65566:WCA65566 WLU65566:WLW65566 WVQ65566:WVS65566 I131102:K131102 JE131102:JG131102 TA131102:TC131102 ACW131102:ACY131102 AMS131102:AMU131102 AWO131102:AWQ131102 BGK131102:BGM131102 BQG131102:BQI131102 CAC131102:CAE131102 CJY131102:CKA131102 CTU131102:CTW131102 DDQ131102:DDS131102 DNM131102:DNO131102 DXI131102:DXK131102 EHE131102:EHG131102 ERA131102:ERC131102 FAW131102:FAY131102 FKS131102:FKU131102 FUO131102:FUQ131102 GEK131102:GEM131102 GOG131102:GOI131102 GYC131102:GYE131102 HHY131102:HIA131102 HRU131102:HRW131102 IBQ131102:IBS131102 ILM131102:ILO131102 IVI131102:IVK131102 JFE131102:JFG131102 JPA131102:JPC131102 JYW131102:JYY131102 KIS131102:KIU131102 KSO131102:KSQ131102 LCK131102:LCM131102 LMG131102:LMI131102 LWC131102:LWE131102 MFY131102:MGA131102 MPU131102:MPW131102 MZQ131102:MZS131102 NJM131102:NJO131102 NTI131102:NTK131102 ODE131102:ODG131102 ONA131102:ONC131102 OWW131102:OWY131102 PGS131102:PGU131102 PQO131102:PQQ131102 QAK131102:QAM131102 QKG131102:QKI131102 QUC131102:QUE131102 RDY131102:REA131102 RNU131102:RNW131102 RXQ131102:RXS131102 SHM131102:SHO131102 SRI131102:SRK131102 TBE131102:TBG131102 TLA131102:TLC131102 TUW131102:TUY131102 UES131102:UEU131102 UOO131102:UOQ131102 UYK131102:UYM131102 VIG131102:VII131102 VSC131102:VSE131102 WBY131102:WCA131102 WLU131102:WLW131102 WVQ131102:WVS131102 I196638:K196638 JE196638:JG196638 TA196638:TC196638 ACW196638:ACY196638 AMS196638:AMU196638 AWO196638:AWQ196638 BGK196638:BGM196638 BQG196638:BQI196638 CAC196638:CAE196638 CJY196638:CKA196638 CTU196638:CTW196638 DDQ196638:DDS196638 DNM196638:DNO196638 DXI196638:DXK196638 EHE196638:EHG196638 ERA196638:ERC196638 FAW196638:FAY196638 FKS196638:FKU196638 FUO196638:FUQ196638 GEK196638:GEM196638 GOG196638:GOI196638 GYC196638:GYE196638 HHY196638:HIA196638 HRU196638:HRW196638 IBQ196638:IBS196638 ILM196638:ILO196638 IVI196638:IVK196638 JFE196638:JFG196638 JPA196638:JPC196638 JYW196638:JYY196638 KIS196638:KIU196638 KSO196638:KSQ196638 LCK196638:LCM196638 LMG196638:LMI196638 LWC196638:LWE196638 MFY196638:MGA196638 MPU196638:MPW196638 MZQ196638:MZS196638 NJM196638:NJO196638 NTI196638:NTK196638 ODE196638:ODG196638 ONA196638:ONC196638 OWW196638:OWY196638 PGS196638:PGU196638 PQO196638:PQQ196638 QAK196638:QAM196638 QKG196638:QKI196638 QUC196638:QUE196638 RDY196638:REA196638 RNU196638:RNW196638 RXQ196638:RXS196638 SHM196638:SHO196638 SRI196638:SRK196638 TBE196638:TBG196638 TLA196638:TLC196638 TUW196638:TUY196638 UES196638:UEU196638 UOO196638:UOQ196638 UYK196638:UYM196638 VIG196638:VII196638 VSC196638:VSE196638 WBY196638:WCA196638 WLU196638:WLW196638 WVQ196638:WVS196638 I262174:K262174 JE262174:JG262174 TA262174:TC262174 ACW262174:ACY262174 AMS262174:AMU262174 AWO262174:AWQ262174 BGK262174:BGM262174 BQG262174:BQI262174 CAC262174:CAE262174 CJY262174:CKA262174 CTU262174:CTW262174 DDQ262174:DDS262174 DNM262174:DNO262174 DXI262174:DXK262174 EHE262174:EHG262174 ERA262174:ERC262174 FAW262174:FAY262174 FKS262174:FKU262174 FUO262174:FUQ262174 GEK262174:GEM262174 GOG262174:GOI262174 GYC262174:GYE262174 HHY262174:HIA262174 HRU262174:HRW262174 IBQ262174:IBS262174 ILM262174:ILO262174 IVI262174:IVK262174 JFE262174:JFG262174 JPA262174:JPC262174 JYW262174:JYY262174 KIS262174:KIU262174 KSO262174:KSQ262174 LCK262174:LCM262174 LMG262174:LMI262174 LWC262174:LWE262174 MFY262174:MGA262174 MPU262174:MPW262174 MZQ262174:MZS262174 NJM262174:NJO262174 NTI262174:NTK262174 ODE262174:ODG262174 ONA262174:ONC262174 OWW262174:OWY262174 PGS262174:PGU262174 PQO262174:PQQ262174 QAK262174:QAM262174 QKG262174:QKI262174 QUC262174:QUE262174 RDY262174:REA262174 RNU262174:RNW262174 RXQ262174:RXS262174 SHM262174:SHO262174 SRI262174:SRK262174 TBE262174:TBG262174 TLA262174:TLC262174 TUW262174:TUY262174 UES262174:UEU262174 UOO262174:UOQ262174 UYK262174:UYM262174 VIG262174:VII262174 VSC262174:VSE262174 WBY262174:WCA262174 WLU262174:WLW262174 WVQ262174:WVS262174 I327710:K327710 JE327710:JG327710 TA327710:TC327710 ACW327710:ACY327710 AMS327710:AMU327710 AWO327710:AWQ327710 BGK327710:BGM327710 BQG327710:BQI327710 CAC327710:CAE327710 CJY327710:CKA327710 CTU327710:CTW327710 DDQ327710:DDS327710 DNM327710:DNO327710 DXI327710:DXK327710 EHE327710:EHG327710 ERA327710:ERC327710 FAW327710:FAY327710 FKS327710:FKU327710 FUO327710:FUQ327710 GEK327710:GEM327710 GOG327710:GOI327710 GYC327710:GYE327710 HHY327710:HIA327710 HRU327710:HRW327710 IBQ327710:IBS327710 ILM327710:ILO327710 IVI327710:IVK327710 JFE327710:JFG327710 JPA327710:JPC327710 JYW327710:JYY327710 KIS327710:KIU327710 KSO327710:KSQ327710 LCK327710:LCM327710 LMG327710:LMI327710 LWC327710:LWE327710 MFY327710:MGA327710 MPU327710:MPW327710 MZQ327710:MZS327710 NJM327710:NJO327710 NTI327710:NTK327710 ODE327710:ODG327710 ONA327710:ONC327710 OWW327710:OWY327710 PGS327710:PGU327710 PQO327710:PQQ327710 QAK327710:QAM327710 QKG327710:QKI327710 QUC327710:QUE327710 RDY327710:REA327710 RNU327710:RNW327710 RXQ327710:RXS327710 SHM327710:SHO327710 SRI327710:SRK327710 TBE327710:TBG327710 TLA327710:TLC327710 TUW327710:TUY327710 UES327710:UEU327710 UOO327710:UOQ327710 UYK327710:UYM327710 VIG327710:VII327710 VSC327710:VSE327710 WBY327710:WCA327710 WLU327710:WLW327710 WVQ327710:WVS327710 I393246:K393246 JE393246:JG393246 TA393246:TC393246 ACW393246:ACY393246 AMS393246:AMU393246 AWO393246:AWQ393246 BGK393246:BGM393246 BQG393246:BQI393246 CAC393246:CAE393246 CJY393246:CKA393246 CTU393246:CTW393246 DDQ393246:DDS393246 DNM393246:DNO393246 DXI393246:DXK393246 EHE393246:EHG393246 ERA393246:ERC393246 FAW393246:FAY393246 FKS393246:FKU393246 FUO393246:FUQ393246 GEK393246:GEM393246 GOG393246:GOI393246 GYC393246:GYE393246 HHY393246:HIA393246 HRU393246:HRW393246 IBQ393246:IBS393246 ILM393246:ILO393246 IVI393246:IVK393246 JFE393246:JFG393246 JPA393246:JPC393246 JYW393246:JYY393246 KIS393246:KIU393246 KSO393246:KSQ393246 LCK393246:LCM393246 LMG393246:LMI393246 LWC393246:LWE393246 MFY393246:MGA393246 MPU393246:MPW393246 MZQ393246:MZS393246 NJM393246:NJO393246 NTI393246:NTK393246 ODE393246:ODG393246 ONA393246:ONC393246 OWW393246:OWY393246 PGS393246:PGU393246 PQO393246:PQQ393246 QAK393246:QAM393246 QKG393246:QKI393246 QUC393246:QUE393246 RDY393246:REA393246 RNU393246:RNW393246 RXQ393246:RXS393246 SHM393246:SHO393246 SRI393246:SRK393246 TBE393246:TBG393246 TLA393246:TLC393246 TUW393246:TUY393246 UES393246:UEU393246 UOO393246:UOQ393246 UYK393246:UYM393246 VIG393246:VII393246 VSC393246:VSE393246 WBY393246:WCA393246 WLU393246:WLW393246 WVQ393246:WVS393246 I458782:K458782 JE458782:JG458782 TA458782:TC458782 ACW458782:ACY458782 AMS458782:AMU458782 AWO458782:AWQ458782 BGK458782:BGM458782 BQG458782:BQI458782 CAC458782:CAE458782 CJY458782:CKA458782 CTU458782:CTW458782 DDQ458782:DDS458782 DNM458782:DNO458782 DXI458782:DXK458782 EHE458782:EHG458782 ERA458782:ERC458782 FAW458782:FAY458782 FKS458782:FKU458782 FUO458782:FUQ458782 GEK458782:GEM458782 GOG458782:GOI458782 GYC458782:GYE458782 HHY458782:HIA458782 HRU458782:HRW458782 IBQ458782:IBS458782 ILM458782:ILO458782 IVI458782:IVK458782 JFE458782:JFG458782 JPA458782:JPC458782 JYW458782:JYY458782 KIS458782:KIU458782 KSO458782:KSQ458782 LCK458782:LCM458782 LMG458782:LMI458782 LWC458782:LWE458782 MFY458782:MGA458782 MPU458782:MPW458782 MZQ458782:MZS458782 NJM458782:NJO458782 NTI458782:NTK458782 ODE458782:ODG458782 ONA458782:ONC458782 OWW458782:OWY458782 PGS458782:PGU458782 PQO458782:PQQ458782 QAK458782:QAM458782 QKG458782:QKI458782 QUC458782:QUE458782 RDY458782:REA458782 RNU458782:RNW458782 RXQ458782:RXS458782 SHM458782:SHO458782 SRI458782:SRK458782 TBE458782:TBG458782 TLA458782:TLC458782 TUW458782:TUY458782 UES458782:UEU458782 UOO458782:UOQ458782 UYK458782:UYM458782 VIG458782:VII458782 VSC458782:VSE458782 WBY458782:WCA458782 WLU458782:WLW458782 WVQ458782:WVS458782 I524318:K524318 JE524318:JG524318 TA524318:TC524318 ACW524318:ACY524318 AMS524318:AMU524318 AWO524318:AWQ524318 BGK524318:BGM524318 BQG524318:BQI524318 CAC524318:CAE524318 CJY524318:CKA524318 CTU524318:CTW524318 DDQ524318:DDS524318 DNM524318:DNO524318 DXI524318:DXK524318 EHE524318:EHG524318 ERA524318:ERC524318 FAW524318:FAY524318 FKS524318:FKU524318 FUO524318:FUQ524318 GEK524318:GEM524318 GOG524318:GOI524318 GYC524318:GYE524318 HHY524318:HIA524318 HRU524318:HRW524318 IBQ524318:IBS524318 ILM524318:ILO524318 IVI524318:IVK524318 JFE524318:JFG524318 JPA524318:JPC524318 JYW524318:JYY524318 KIS524318:KIU524318 KSO524318:KSQ524318 LCK524318:LCM524318 LMG524318:LMI524318 LWC524318:LWE524318 MFY524318:MGA524318 MPU524318:MPW524318 MZQ524318:MZS524318 NJM524318:NJO524318 NTI524318:NTK524318 ODE524318:ODG524318 ONA524318:ONC524318 OWW524318:OWY524318 PGS524318:PGU524318 PQO524318:PQQ524318 QAK524318:QAM524318 QKG524318:QKI524318 QUC524318:QUE524318 RDY524318:REA524318 RNU524318:RNW524318 RXQ524318:RXS524318 SHM524318:SHO524318 SRI524318:SRK524318 TBE524318:TBG524318 TLA524318:TLC524318 TUW524318:TUY524318 UES524318:UEU524318 UOO524318:UOQ524318 UYK524318:UYM524318 VIG524318:VII524318 VSC524318:VSE524318 WBY524318:WCA524318 WLU524318:WLW524318 WVQ524318:WVS524318 I589854:K589854 JE589854:JG589854 TA589854:TC589854 ACW589854:ACY589854 AMS589854:AMU589854 AWO589854:AWQ589854 BGK589854:BGM589854 BQG589854:BQI589854 CAC589854:CAE589854 CJY589854:CKA589854 CTU589854:CTW589854 DDQ589854:DDS589854 DNM589854:DNO589854 DXI589854:DXK589854 EHE589854:EHG589854 ERA589854:ERC589854 FAW589854:FAY589854 FKS589854:FKU589854 FUO589854:FUQ589854 GEK589854:GEM589854 GOG589854:GOI589854 GYC589854:GYE589854 HHY589854:HIA589854 HRU589854:HRW589854 IBQ589854:IBS589854 ILM589854:ILO589854 IVI589854:IVK589854 JFE589854:JFG589854 JPA589854:JPC589854 JYW589854:JYY589854 KIS589854:KIU589854 KSO589854:KSQ589854 LCK589854:LCM589854 LMG589854:LMI589854 LWC589854:LWE589854 MFY589854:MGA589854 MPU589854:MPW589854 MZQ589854:MZS589854 NJM589854:NJO589854 NTI589854:NTK589854 ODE589854:ODG589854 ONA589854:ONC589854 OWW589854:OWY589854 PGS589854:PGU589854 PQO589854:PQQ589854 QAK589854:QAM589854 QKG589854:QKI589854 QUC589854:QUE589854 RDY589854:REA589854 RNU589854:RNW589854 RXQ589854:RXS589854 SHM589854:SHO589854 SRI589854:SRK589854 TBE589854:TBG589854 TLA589854:TLC589854 TUW589854:TUY589854 UES589854:UEU589854 UOO589854:UOQ589854 UYK589854:UYM589854 VIG589854:VII589854 VSC589854:VSE589854 WBY589854:WCA589854 WLU589854:WLW589854 WVQ589854:WVS589854 I655390:K655390 JE655390:JG655390 TA655390:TC655390 ACW655390:ACY655390 AMS655390:AMU655390 AWO655390:AWQ655390 BGK655390:BGM655390 BQG655390:BQI655390 CAC655390:CAE655390 CJY655390:CKA655390 CTU655390:CTW655390 DDQ655390:DDS655390 DNM655390:DNO655390 DXI655390:DXK655390 EHE655390:EHG655390 ERA655390:ERC655390 FAW655390:FAY655390 FKS655390:FKU655390 FUO655390:FUQ655390 GEK655390:GEM655390 GOG655390:GOI655390 GYC655390:GYE655390 HHY655390:HIA655390 HRU655390:HRW655390 IBQ655390:IBS655390 ILM655390:ILO655390 IVI655390:IVK655390 JFE655390:JFG655390 JPA655390:JPC655390 JYW655390:JYY655390 KIS655390:KIU655390 KSO655390:KSQ655390 LCK655390:LCM655390 LMG655390:LMI655390 LWC655390:LWE655390 MFY655390:MGA655390 MPU655390:MPW655390 MZQ655390:MZS655390 NJM655390:NJO655390 NTI655390:NTK655390 ODE655390:ODG655390 ONA655390:ONC655390 OWW655390:OWY655390 PGS655390:PGU655390 PQO655390:PQQ655390 QAK655390:QAM655390 QKG655390:QKI655390 QUC655390:QUE655390 RDY655390:REA655390 RNU655390:RNW655390 RXQ655390:RXS655390 SHM655390:SHO655390 SRI655390:SRK655390 TBE655390:TBG655390 TLA655390:TLC655390 TUW655390:TUY655390 UES655390:UEU655390 UOO655390:UOQ655390 UYK655390:UYM655390 VIG655390:VII655390 VSC655390:VSE655390 WBY655390:WCA655390 WLU655390:WLW655390 WVQ655390:WVS655390 I720926:K720926 JE720926:JG720926 TA720926:TC720926 ACW720926:ACY720926 AMS720926:AMU720926 AWO720926:AWQ720926 BGK720926:BGM720926 BQG720926:BQI720926 CAC720926:CAE720926 CJY720926:CKA720926 CTU720926:CTW720926 DDQ720926:DDS720926 DNM720926:DNO720926 DXI720926:DXK720926 EHE720926:EHG720926 ERA720926:ERC720926 FAW720926:FAY720926 FKS720926:FKU720926 FUO720926:FUQ720926 GEK720926:GEM720926 GOG720926:GOI720926 GYC720926:GYE720926 HHY720926:HIA720926 HRU720926:HRW720926 IBQ720926:IBS720926 ILM720926:ILO720926 IVI720926:IVK720926 JFE720926:JFG720926 JPA720926:JPC720926 JYW720926:JYY720926 KIS720926:KIU720926 KSO720926:KSQ720926 LCK720926:LCM720926 LMG720926:LMI720926 LWC720926:LWE720926 MFY720926:MGA720926 MPU720926:MPW720926 MZQ720926:MZS720926 NJM720926:NJO720926 NTI720926:NTK720926 ODE720926:ODG720926 ONA720926:ONC720926 OWW720926:OWY720926 PGS720926:PGU720926 PQO720926:PQQ720926 QAK720926:QAM720926 QKG720926:QKI720926 QUC720926:QUE720926 RDY720926:REA720926 RNU720926:RNW720926 RXQ720926:RXS720926 SHM720926:SHO720926 SRI720926:SRK720926 TBE720926:TBG720926 TLA720926:TLC720926 TUW720926:TUY720926 UES720926:UEU720926 UOO720926:UOQ720926 UYK720926:UYM720926 VIG720926:VII720926 VSC720926:VSE720926 WBY720926:WCA720926 WLU720926:WLW720926 WVQ720926:WVS720926 I786462:K786462 JE786462:JG786462 TA786462:TC786462 ACW786462:ACY786462 AMS786462:AMU786462 AWO786462:AWQ786462 BGK786462:BGM786462 BQG786462:BQI786462 CAC786462:CAE786462 CJY786462:CKA786462 CTU786462:CTW786462 DDQ786462:DDS786462 DNM786462:DNO786462 DXI786462:DXK786462 EHE786462:EHG786462 ERA786462:ERC786462 FAW786462:FAY786462 FKS786462:FKU786462 FUO786462:FUQ786462 GEK786462:GEM786462 GOG786462:GOI786462 GYC786462:GYE786462 HHY786462:HIA786462 HRU786462:HRW786462 IBQ786462:IBS786462 ILM786462:ILO786462 IVI786462:IVK786462 JFE786462:JFG786462 JPA786462:JPC786462 JYW786462:JYY786462 KIS786462:KIU786462 KSO786462:KSQ786462 LCK786462:LCM786462 LMG786462:LMI786462 LWC786462:LWE786462 MFY786462:MGA786462 MPU786462:MPW786462 MZQ786462:MZS786462 NJM786462:NJO786462 NTI786462:NTK786462 ODE786462:ODG786462 ONA786462:ONC786462 OWW786462:OWY786462 PGS786462:PGU786462 PQO786462:PQQ786462 QAK786462:QAM786462 QKG786462:QKI786462 QUC786462:QUE786462 RDY786462:REA786462 RNU786462:RNW786462 RXQ786462:RXS786462 SHM786462:SHO786462 SRI786462:SRK786462 TBE786462:TBG786462 TLA786462:TLC786462 TUW786462:TUY786462 UES786462:UEU786462 UOO786462:UOQ786462 UYK786462:UYM786462 VIG786462:VII786462 VSC786462:VSE786462 WBY786462:WCA786462 WLU786462:WLW786462 WVQ786462:WVS786462 I851998:K851998 JE851998:JG851998 TA851998:TC851998 ACW851998:ACY851998 AMS851998:AMU851998 AWO851998:AWQ851998 BGK851998:BGM851998 BQG851998:BQI851998 CAC851998:CAE851998 CJY851998:CKA851998 CTU851998:CTW851998 DDQ851998:DDS851998 DNM851998:DNO851998 DXI851998:DXK851998 EHE851998:EHG851998 ERA851998:ERC851998 FAW851998:FAY851998 FKS851998:FKU851998 FUO851998:FUQ851998 GEK851998:GEM851998 GOG851998:GOI851998 GYC851998:GYE851998 HHY851998:HIA851998 HRU851998:HRW851998 IBQ851998:IBS851998 ILM851998:ILO851998 IVI851998:IVK851998 JFE851998:JFG851998 JPA851998:JPC851998 JYW851998:JYY851998 KIS851998:KIU851998 KSO851998:KSQ851998 LCK851998:LCM851998 LMG851998:LMI851998 LWC851998:LWE851998 MFY851998:MGA851998 MPU851998:MPW851998 MZQ851998:MZS851998 NJM851998:NJO851998 NTI851998:NTK851998 ODE851998:ODG851998 ONA851998:ONC851998 OWW851998:OWY851998 PGS851998:PGU851998 PQO851998:PQQ851998 QAK851998:QAM851998 QKG851998:QKI851998 QUC851998:QUE851998 RDY851998:REA851998 RNU851998:RNW851998 RXQ851998:RXS851998 SHM851998:SHO851998 SRI851998:SRK851998 TBE851998:TBG851998 TLA851998:TLC851998 TUW851998:TUY851998 UES851998:UEU851998 UOO851998:UOQ851998 UYK851998:UYM851998 VIG851998:VII851998 VSC851998:VSE851998 WBY851998:WCA851998 WLU851998:WLW851998 WVQ851998:WVS851998 I917534:K917534 JE917534:JG917534 TA917534:TC917534 ACW917534:ACY917534 AMS917534:AMU917534 AWO917534:AWQ917534 BGK917534:BGM917534 BQG917534:BQI917534 CAC917534:CAE917534 CJY917534:CKA917534 CTU917534:CTW917534 DDQ917534:DDS917534 DNM917534:DNO917534 DXI917534:DXK917534 EHE917534:EHG917534 ERA917534:ERC917534 FAW917534:FAY917534 FKS917534:FKU917534 FUO917534:FUQ917534 GEK917534:GEM917534 GOG917534:GOI917534 GYC917534:GYE917534 HHY917534:HIA917534 HRU917534:HRW917534 IBQ917534:IBS917534 ILM917534:ILO917534 IVI917534:IVK917534 JFE917534:JFG917534 JPA917534:JPC917534 JYW917534:JYY917534 KIS917534:KIU917534 KSO917534:KSQ917534 LCK917534:LCM917534 LMG917534:LMI917534 LWC917534:LWE917534 MFY917534:MGA917534 MPU917534:MPW917534 MZQ917534:MZS917534 NJM917534:NJO917534 NTI917534:NTK917534 ODE917534:ODG917534 ONA917534:ONC917534 OWW917534:OWY917534 PGS917534:PGU917534 PQO917534:PQQ917534 QAK917534:QAM917534 QKG917534:QKI917534 QUC917534:QUE917534 RDY917534:REA917534 RNU917534:RNW917534 RXQ917534:RXS917534 SHM917534:SHO917534 SRI917534:SRK917534 TBE917534:TBG917534 TLA917534:TLC917534 TUW917534:TUY917534 UES917534:UEU917534 UOO917534:UOQ917534 UYK917534:UYM917534 VIG917534:VII917534 VSC917534:VSE917534 WBY917534:WCA917534 WLU917534:WLW917534 WVQ917534:WVS917534 I983070:K983070 JE983070:JG983070 TA983070:TC983070 ACW983070:ACY983070 AMS983070:AMU983070 AWO983070:AWQ983070 BGK983070:BGM983070 BQG983070:BQI983070 CAC983070:CAE983070 CJY983070:CKA983070 CTU983070:CTW983070 DDQ983070:DDS983070 DNM983070:DNO983070 DXI983070:DXK983070 EHE983070:EHG983070 ERA983070:ERC983070 FAW983070:FAY983070 FKS983070:FKU983070 FUO983070:FUQ983070 GEK983070:GEM983070 GOG983070:GOI983070 GYC983070:GYE983070 HHY983070:HIA983070 HRU983070:HRW983070 IBQ983070:IBS983070 ILM983070:ILO983070 IVI983070:IVK983070 JFE983070:JFG983070 JPA983070:JPC983070 JYW983070:JYY983070 KIS983070:KIU983070 KSO983070:KSQ983070 LCK983070:LCM983070 LMG983070:LMI983070 LWC983070:LWE983070 MFY983070:MGA983070 MPU983070:MPW983070 MZQ983070:MZS983070 NJM983070:NJO983070 NTI983070:NTK983070 ODE983070:ODG983070 ONA983070:ONC983070 OWW983070:OWY983070 PGS983070:PGU983070 PQO983070:PQQ983070 QAK983070:QAM983070 QKG983070:QKI983070 QUC983070:QUE983070 RDY983070:REA983070 RNU983070:RNW983070 RXQ983070:RXS983070 SHM983070:SHO983070 SRI983070:SRK983070 TBE983070:TBG983070 TLA983070:TLC983070 TUW983070:TUY983070 UES983070:UEU983070 UOO983070:UOQ983070 UYK983070:UYM983070 VIG983070:VII983070 VSC983070:VSE983070 WBY983070:WCA983070 WLU983070:WLW983070 WVQ983070:WVS983070">
      <formula1>$X$213:$X$215</formula1>
    </dataValidation>
    <dataValidation type="list" allowBlank="1" showInputMessage="1" showErrorMessage="1" sqref="B89 IX89 ST89 ACP89 AML89 AWH89 BGD89 BPZ89 BZV89 CJR89 CTN89 DDJ89 DNF89 DXB89 EGX89 EQT89 FAP89 FKL89 FUH89 GED89 GNZ89 GXV89 HHR89 HRN89 IBJ89 ILF89 IVB89 JEX89 JOT89 JYP89 KIL89 KSH89 LCD89 LLZ89 LVV89 MFR89 MPN89 MZJ89 NJF89 NTB89 OCX89 OMT89 OWP89 PGL89 PQH89 QAD89 QJZ89 QTV89 RDR89 RNN89 RXJ89 SHF89 SRB89 TAX89 TKT89 TUP89 UEL89 UOH89 UYD89 VHZ89 VRV89 WBR89 WLN89 WVJ89 B65625 IX65625 ST65625 ACP65625 AML65625 AWH65625 BGD65625 BPZ65625 BZV65625 CJR65625 CTN65625 DDJ65625 DNF65625 DXB65625 EGX65625 EQT65625 FAP65625 FKL65625 FUH65625 GED65625 GNZ65625 GXV65625 HHR65625 HRN65625 IBJ65625 ILF65625 IVB65625 JEX65625 JOT65625 JYP65625 KIL65625 KSH65625 LCD65625 LLZ65625 LVV65625 MFR65625 MPN65625 MZJ65625 NJF65625 NTB65625 OCX65625 OMT65625 OWP65625 PGL65625 PQH65625 QAD65625 QJZ65625 QTV65625 RDR65625 RNN65625 RXJ65625 SHF65625 SRB65625 TAX65625 TKT65625 TUP65625 UEL65625 UOH65625 UYD65625 VHZ65625 VRV65625 WBR65625 WLN65625 WVJ65625 B131161 IX131161 ST131161 ACP131161 AML131161 AWH131161 BGD131161 BPZ131161 BZV131161 CJR131161 CTN131161 DDJ131161 DNF131161 DXB131161 EGX131161 EQT131161 FAP131161 FKL131161 FUH131161 GED131161 GNZ131161 GXV131161 HHR131161 HRN131161 IBJ131161 ILF131161 IVB131161 JEX131161 JOT131161 JYP131161 KIL131161 KSH131161 LCD131161 LLZ131161 LVV131161 MFR131161 MPN131161 MZJ131161 NJF131161 NTB131161 OCX131161 OMT131161 OWP131161 PGL131161 PQH131161 QAD131161 QJZ131161 QTV131161 RDR131161 RNN131161 RXJ131161 SHF131161 SRB131161 TAX131161 TKT131161 TUP131161 UEL131161 UOH131161 UYD131161 VHZ131161 VRV131161 WBR131161 WLN131161 WVJ131161 B196697 IX196697 ST196697 ACP196697 AML196697 AWH196697 BGD196697 BPZ196697 BZV196697 CJR196697 CTN196697 DDJ196697 DNF196697 DXB196697 EGX196697 EQT196697 FAP196697 FKL196697 FUH196697 GED196697 GNZ196697 GXV196697 HHR196697 HRN196697 IBJ196697 ILF196697 IVB196697 JEX196697 JOT196697 JYP196697 KIL196697 KSH196697 LCD196697 LLZ196697 LVV196697 MFR196697 MPN196697 MZJ196697 NJF196697 NTB196697 OCX196697 OMT196697 OWP196697 PGL196697 PQH196697 QAD196697 QJZ196697 QTV196697 RDR196697 RNN196697 RXJ196697 SHF196697 SRB196697 TAX196697 TKT196697 TUP196697 UEL196697 UOH196697 UYD196697 VHZ196697 VRV196697 WBR196697 WLN196697 WVJ196697 B262233 IX262233 ST262233 ACP262233 AML262233 AWH262233 BGD262233 BPZ262233 BZV262233 CJR262233 CTN262233 DDJ262233 DNF262233 DXB262233 EGX262233 EQT262233 FAP262233 FKL262233 FUH262233 GED262233 GNZ262233 GXV262233 HHR262233 HRN262233 IBJ262233 ILF262233 IVB262233 JEX262233 JOT262233 JYP262233 KIL262233 KSH262233 LCD262233 LLZ262233 LVV262233 MFR262233 MPN262233 MZJ262233 NJF262233 NTB262233 OCX262233 OMT262233 OWP262233 PGL262233 PQH262233 QAD262233 QJZ262233 QTV262233 RDR262233 RNN262233 RXJ262233 SHF262233 SRB262233 TAX262233 TKT262233 TUP262233 UEL262233 UOH262233 UYD262233 VHZ262233 VRV262233 WBR262233 WLN262233 WVJ262233 B327769 IX327769 ST327769 ACP327769 AML327769 AWH327769 BGD327769 BPZ327769 BZV327769 CJR327769 CTN327769 DDJ327769 DNF327769 DXB327769 EGX327769 EQT327769 FAP327769 FKL327769 FUH327769 GED327769 GNZ327769 GXV327769 HHR327769 HRN327769 IBJ327769 ILF327769 IVB327769 JEX327769 JOT327769 JYP327769 KIL327769 KSH327769 LCD327769 LLZ327769 LVV327769 MFR327769 MPN327769 MZJ327769 NJF327769 NTB327769 OCX327769 OMT327769 OWP327769 PGL327769 PQH327769 QAD327769 QJZ327769 QTV327769 RDR327769 RNN327769 RXJ327769 SHF327769 SRB327769 TAX327769 TKT327769 TUP327769 UEL327769 UOH327769 UYD327769 VHZ327769 VRV327769 WBR327769 WLN327769 WVJ327769 B393305 IX393305 ST393305 ACP393305 AML393305 AWH393305 BGD393305 BPZ393305 BZV393305 CJR393305 CTN393305 DDJ393305 DNF393305 DXB393305 EGX393305 EQT393305 FAP393305 FKL393305 FUH393305 GED393305 GNZ393305 GXV393305 HHR393305 HRN393305 IBJ393305 ILF393305 IVB393305 JEX393305 JOT393305 JYP393305 KIL393305 KSH393305 LCD393305 LLZ393305 LVV393305 MFR393305 MPN393305 MZJ393305 NJF393305 NTB393305 OCX393305 OMT393305 OWP393305 PGL393305 PQH393305 QAD393305 QJZ393305 QTV393305 RDR393305 RNN393305 RXJ393305 SHF393305 SRB393305 TAX393305 TKT393305 TUP393305 UEL393305 UOH393305 UYD393305 VHZ393305 VRV393305 WBR393305 WLN393305 WVJ393305 B458841 IX458841 ST458841 ACP458841 AML458841 AWH458841 BGD458841 BPZ458841 BZV458841 CJR458841 CTN458841 DDJ458841 DNF458841 DXB458841 EGX458841 EQT458841 FAP458841 FKL458841 FUH458841 GED458841 GNZ458841 GXV458841 HHR458841 HRN458841 IBJ458841 ILF458841 IVB458841 JEX458841 JOT458841 JYP458841 KIL458841 KSH458841 LCD458841 LLZ458841 LVV458841 MFR458841 MPN458841 MZJ458841 NJF458841 NTB458841 OCX458841 OMT458841 OWP458841 PGL458841 PQH458841 QAD458841 QJZ458841 QTV458841 RDR458841 RNN458841 RXJ458841 SHF458841 SRB458841 TAX458841 TKT458841 TUP458841 UEL458841 UOH458841 UYD458841 VHZ458841 VRV458841 WBR458841 WLN458841 WVJ458841 B524377 IX524377 ST524377 ACP524377 AML524377 AWH524377 BGD524377 BPZ524377 BZV524377 CJR524377 CTN524377 DDJ524377 DNF524377 DXB524377 EGX524377 EQT524377 FAP524377 FKL524377 FUH524377 GED524377 GNZ524377 GXV524377 HHR524377 HRN524377 IBJ524377 ILF524377 IVB524377 JEX524377 JOT524377 JYP524377 KIL524377 KSH524377 LCD524377 LLZ524377 LVV524377 MFR524377 MPN524377 MZJ524377 NJF524377 NTB524377 OCX524377 OMT524377 OWP524377 PGL524377 PQH524377 QAD524377 QJZ524377 QTV524377 RDR524377 RNN524377 RXJ524377 SHF524377 SRB524377 TAX524377 TKT524377 TUP524377 UEL524377 UOH524377 UYD524377 VHZ524377 VRV524377 WBR524377 WLN524377 WVJ524377 B589913 IX589913 ST589913 ACP589913 AML589913 AWH589913 BGD589913 BPZ589913 BZV589913 CJR589913 CTN589913 DDJ589913 DNF589913 DXB589913 EGX589913 EQT589913 FAP589913 FKL589913 FUH589913 GED589913 GNZ589913 GXV589913 HHR589913 HRN589913 IBJ589913 ILF589913 IVB589913 JEX589913 JOT589913 JYP589913 KIL589913 KSH589913 LCD589913 LLZ589913 LVV589913 MFR589913 MPN589913 MZJ589913 NJF589913 NTB589913 OCX589913 OMT589913 OWP589913 PGL589913 PQH589913 QAD589913 QJZ589913 QTV589913 RDR589913 RNN589913 RXJ589913 SHF589913 SRB589913 TAX589913 TKT589913 TUP589913 UEL589913 UOH589913 UYD589913 VHZ589913 VRV589913 WBR589913 WLN589913 WVJ589913 B655449 IX655449 ST655449 ACP655449 AML655449 AWH655449 BGD655449 BPZ655449 BZV655449 CJR655449 CTN655449 DDJ655449 DNF655449 DXB655449 EGX655449 EQT655449 FAP655449 FKL655449 FUH655449 GED655449 GNZ655449 GXV655449 HHR655449 HRN655449 IBJ655449 ILF655449 IVB655449 JEX655449 JOT655449 JYP655449 KIL655449 KSH655449 LCD655449 LLZ655449 LVV655449 MFR655449 MPN655449 MZJ655449 NJF655449 NTB655449 OCX655449 OMT655449 OWP655449 PGL655449 PQH655449 QAD655449 QJZ655449 QTV655449 RDR655449 RNN655449 RXJ655449 SHF655449 SRB655449 TAX655449 TKT655449 TUP655449 UEL655449 UOH655449 UYD655449 VHZ655449 VRV655449 WBR655449 WLN655449 WVJ655449 B720985 IX720985 ST720985 ACP720985 AML720985 AWH720985 BGD720985 BPZ720985 BZV720985 CJR720985 CTN720985 DDJ720985 DNF720985 DXB720985 EGX720985 EQT720985 FAP720985 FKL720985 FUH720985 GED720985 GNZ720985 GXV720985 HHR720985 HRN720985 IBJ720985 ILF720985 IVB720985 JEX720985 JOT720985 JYP720985 KIL720985 KSH720985 LCD720985 LLZ720985 LVV720985 MFR720985 MPN720985 MZJ720985 NJF720985 NTB720985 OCX720985 OMT720985 OWP720985 PGL720985 PQH720985 QAD720985 QJZ720985 QTV720985 RDR720985 RNN720985 RXJ720985 SHF720985 SRB720985 TAX720985 TKT720985 TUP720985 UEL720985 UOH720985 UYD720985 VHZ720985 VRV720985 WBR720985 WLN720985 WVJ720985 B786521 IX786521 ST786521 ACP786521 AML786521 AWH786521 BGD786521 BPZ786521 BZV786521 CJR786521 CTN786521 DDJ786521 DNF786521 DXB786521 EGX786521 EQT786521 FAP786521 FKL786521 FUH786521 GED786521 GNZ786521 GXV786521 HHR786521 HRN786521 IBJ786521 ILF786521 IVB786521 JEX786521 JOT786521 JYP786521 KIL786521 KSH786521 LCD786521 LLZ786521 LVV786521 MFR786521 MPN786521 MZJ786521 NJF786521 NTB786521 OCX786521 OMT786521 OWP786521 PGL786521 PQH786521 QAD786521 QJZ786521 QTV786521 RDR786521 RNN786521 RXJ786521 SHF786521 SRB786521 TAX786521 TKT786521 TUP786521 UEL786521 UOH786521 UYD786521 VHZ786521 VRV786521 WBR786521 WLN786521 WVJ786521 B852057 IX852057 ST852057 ACP852057 AML852057 AWH852057 BGD852057 BPZ852057 BZV852057 CJR852057 CTN852057 DDJ852057 DNF852057 DXB852057 EGX852057 EQT852057 FAP852057 FKL852057 FUH852057 GED852057 GNZ852057 GXV852057 HHR852057 HRN852057 IBJ852057 ILF852057 IVB852057 JEX852057 JOT852057 JYP852057 KIL852057 KSH852057 LCD852057 LLZ852057 LVV852057 MFR852057 MPN852057 MZJ852057 NJF852057 NTB852057 OCX852057 OMT852057 OWP852057 PGL852057 PQH852057 QAD852057 QJZ852057 QTV852057 RDR852057 RNN852057 RXJ852057 SHF852057 SRB852057 TAX852057 TKT852057 TUP852057 UEL852057 UOH852057 UYD852057 VHZ852057 VRV852057 WBR852057 WLN852057 WVJ852057 B917593 IX917593 ST917593 ACP917593 AML917593 AWH917593 BGD917593 BPZ917593 BZV917593 CJR917593 CTN917593 DDJ917593 DNF917593 DXB917593 EGX917593 EQT917593 FAP917593 FKL917593 FUH917593 GED917593 GNZ917593 GXV917593 HHR917593 HRN917593 IBJ917593 ILF917593 IVB917593 JEX917593 JOT917593 JYP917593 KIL917593 KSH917593 LCD917593 LLZ917593 LVV917593 MFR917593 MPN917593 MZJ917593 NJF917593 NTB917593 OCX917593 OMT917593 OWP917593 PGL917593 PQH917593 QAD917593 QJZ917593 QTV917593 RDR917593 RNN917593 RXJ917593 SHF917593 SRB917593 TAX917593 TKT917593 TUP917593 UEL917593 UOH917593 UYD917593 VHZ917593 VRV917593 WBR917593 WLN917593 WVJ917593 B983129 IX983129 ST983129 ACP983129 AML983129 AWH983129 BGD983129 BPZ983129 BZV983129 CJR983129 CTN983129 DDJ983129 DNF983129 DXB983129 EGX983129 EQT983129 FAP983129 FKL983129 FUH983129 GED983129 GNZ983129 GXV983129 HHR983129 HRN983129 IBJ983129 ILF983129 IVB983129 JEX983129 JOT983129 JYP983129 KIL983129 KSH983129 LCD983129 LLZ983129 LVV983129 MFR983129 MPN983129 MZJ983129 NJF983129 NTB983129 OCX983129 OMT983129 OWP983129 PGL983129 PQH983129 QAD983129 QJZ983129 QTV983129 RDR983129 RNN983129 RXJ983129 SHF983129 SRB983129 TAX983129 TKT983129 TUP983129 UEL983129 UOH983129 UYD983129 VHZ983129 VRV983129 WBR983129 WLN983129 WVJ983129">
      <formula1>$AF$141:$AF$144</formula1>
    </dataValidation>
    <dataValidation type="list" allowBlank="1" showInputMessage="1" showErrorMessage="1" sqref="C23:D23 IY23:IZ23 SU23:SV23 ACQ23:ACR23 AMM23:AMN23 AWI23:AWJ23 BGE23:BGF23 BQA23:BQB23 BZW23:BZX23 CJS23:CJT23 CTO23:CTP23 DDK23:DDL23 DNG23:DNH23 DXC23:DXD23 EGY23:EGZ23 EQU23:EQV23 FAQ23:FAR23 FKM23:FKN23 FUI23:FUJ23 GEE23:GEF23 GOA23:GOB23 GXW23:GXX23 HHS23:HHT23 HRO23:HRP23 IBK23:IBL23 ILG23:ILH23 IVC23:IVD23 JEY23:JEZ23 JOU23:JOV23 JYQ23:JYR23 KIM23:KIN23 KSI23:KSJ23 LCE23:LCF23 LMA23:LMB23 LVW23:LVX23 MFS23:MFT23 MPO23:MPP23 MZK23:MZL23 NJG23:NJH23 NTC23:NTD23 OCY23:OCZ23 OMU23:OMV23 OWQ23:OWR23 PGM23:PGN23 PQI23:PQJ23 QAE23:QAF23 QKA23:QKB23 QTW23:QTX23 RDS23:RDT23 RNO23:RNP23 RXK23:RXL23 SHG23:SHH23 SRC23:SRD23 TAY23:TAZ23 TKU23:TKV23 TUQ23:TUR23 UEM23:UEN23 UOI23:UOJ23 UYE23:UYF23 VIA23:VIB23 VRW23:VRX23 WBS23:WBT23 WLO23:WLP23 WVK23:WVL23 C65559:D65559 IY65559:IZ65559 SU65559:SV65559 ACQ65559:ACR65559 AMM65559:AMN65559 AWI65559:AWJ65559 BGE65559:BGF65559 BQA65559:BQB65559 BZW65559:BZX65559 CJS65559:CJT65559 CTO65559:CTP65559 DDK65559:DDL65559 DNG65559:DNH65559 DXC65559:DXD65559 EGY65559:EGZ65559 EQU65559:EQV65559 FAQ65559:FAR65559 FKM65559:FKN65559 FUI65559:FUJ65559 GEE65559:GEF65559 GOA65559:GOB65559 GXW65559:GXX65559 HHS65559:HHT65559 HRO65559:HRP65559 IBK65559:IBL65559 ILG65559:ILH65559 IVC65559:IVD65559 JEY65559:JEZ65559 JOU65559:JOV65559 JYQ65559:JYR65559 KIM65559:KIN65559 KSI65559:KSJ65559 LCE65559:LCF65559 LMA65559:LMB65559 LVW65559:LVX65559 MFS65559:MFT65559 MPO65559:MPP65559 MZK65559:MZL65559 NJG65559:NJH65559 NTC65559:NTD65559 OCY65559:OCZ65559 OMU65559:OMV65559 OWQ65559:OWR65559 PGM65559:PGN65559 PQI65559:PQJ65559 QAE65559:QAF65559 QKA65559:QKB65559 QTW65559:QTX65559 RDS65559:RDT65559 RNO65559:RNP65559 RXK65559:RXL65559 SHG65559:SHH65559 SRC65559:SRD65559 TAY65559:TAZ65559 TKU65559:TKV65559 TUQ65559:TUR65559 UEM65559:UEN65559 UOI65559:UOJ65559 UYE65559:UYF65559 VIA65559:VIB65559 VRW65559:VRX65559 WBS65559:WBT65559 WLO65559:WLP65559 WVK65559:WVL65559 C131095:D131095 IY131095:IZ131095 SU131095:SV131095 ACQ131095:ACR131095 AMM131095:AMN131095 AWI131095:AWJ131095 BGE131095:BGF131095 BQA131095:BQB131095 BZW131095:BZX131095 CJS131095:CJT131095 CTO131095:CTP131095 DDK131095:DDL131095 DNG131095:DNH131095 DXC131095:DXD131095 EGY131095:EGZ131095 EQU131095:EQV131095 FAQ131095:FAR131095 FKM131095:FKN131095 FUI131095:FUJ131095 GEE131095:GEF131095 GOA131095:GOB131095 GXW131095:GXX131095 HHS131095:HHT131095 HRO131095:HRP131095 IBK131095:IBL131095 ILG131095:ILH131095 IVC131095:IVD131095 JEY131095:JEZ131095 JOU131095:JOV131095 JYQ131095:JYR131095 KIM131095:KIN131095 KSI131095:KSJ131095 LCE131095:LCF131095 LMA131095:LMB131095 LVW131095:LVX131095 MFS131095:MFT131095 MPO131095:MPP131095 MZK131095:MZL131095 NJG131095:NJH131095 NTC131095:NTD131095 OCY131095:OCZ131095 OMU131095:OMV131095 OWQ131095:OWR131095 PGM131095:PGN131095 PQI131095:PQJ131095 QAE131095:QAF131095 QKA131095:QKB131095 QTW131095:QTX131095 RDS131095:RDT131095 RNO131095:RNP131095 RXK131095:RXL131095 SHG131095:SHH131095 SRC131095:SRD131095 TAY131095:TAZ131095 TKU131095:TKV131095 TUQ131095:TUR131095 UEM131095:UEN131095 UOI131095:UOJ131095 UYE131095:UYF131095 VIA131095:VIB131095 VRW131095:VRX131095 WBS131095:WBT131095 WLO131095:WLP131095 WVK131095:WVL131095 C196631:D196631 IY196631:IZ196631 SU196631:SV196631 ACQ196631:ACR196631 AMM196631:AMN196631 AWI196631:AWJ196631 BGE196631:BGF196631 BQA196631:BQB196631 BZW196631:BZX196631 CJS196631:CJT196631 CTO196631:CTP196631 DDK196631:DDL196631 DNG196631:DNH196631 DXC196631:DXD196631 EGY196631:EGZ196631 EQU196631:EQV196631 FAQ196631:FAR196631 FKM196631:FKN196631 FUI196631:FUJ196631 GEE196631:GEF196631 GOA196631:GOB196631 GXW196631:GXX196631 HHS196631:HHT196631 HRO196631:HRP196631 IBK196631:IBL196631 ILG196631:ILH196631 IVC196631:IVD196631 JEY196631:JEZ196631 JOU196631:JOV196631 JYQ196631:JYR196631 KIM196631:KIN196631 KSI196631:KSJ196631 LCE196631:LCF196631 LMA196631:LMB196631 LVW196631:LVX196631 MFS196631:MFT196631 MPO196631:MPP196631 MZK196631:MZL196631 NJG196631:NJH196631 NTC196631:NTD196631 OCY196631:OCZ196631 OMU196631:OMV196631 OWQ196631:OWR196631 PGM196631:PGN196631 PQI196631:PQJ196631 QAE196631:QAF196631 QKA196631:QKB196631 QTW196631:QTX196631 RDS196631:RDT196631 RNO196631:RNP196631 RXK196631:RXL196631 SHG196631:SHH196631 SRC196631:SRD196631 TAY196631:TAZ196631 TKU196631:TKV196631 TUQ196631:TUR196631 UEM196631:UEN196631 UOI196631:UOJ196631 UYE196631:UYF196631 VIA196631:VIB196631 VRW196631:VRX196631 WBS196631:WBT196631 WLO196631:WLP196631 WVK196631:WVL196631 C262167:D262167 IY262167:IZ262167 SU262167:SV262167 ACQ262167:ACR262167 AMM262167:AMN262167 AWI262167:AWJ262167 BGE262167:BGF262167 BQA262167:BQB262167 BZW262167:BZX262167 CJS262167:CJT262167 CTO262167:CTP262167 DDK262167:DDL262167 DNG262167:DNH262167 DXC262167:DXD262167 EGY262167:EGZ262167 EQU262167:EQV262167 FAQ262167:FAR262167 FKM262167:FKN262167 FUI262167:FUJ262167 GEE262167:GEF262167 GOA262167:GOB262167 GXW262167:GXX262167 HHS262167:HHT262167 HRO262167:HRP262167 IBK262167:IBL262167 ILG262167:ILH262167 IVC262167:IVD262167 JEY262167:JEZ262167 JOU262167:JOV262167 JYQ262167:JYR262167 KIM262167:KIN262167 KSI262167:KSJ262167 LCE262167:LCF262167 LMA262167:LMB262167 LVW262167:LVX262167 MFS262167:MFT262167 MPO262167:MPP262167 MZK262167:MZL262167 NJG262167:NJH262167 NTC262167:NTD262167 OCY262167:OCZ262167 OMU262167:OMV262167 OWQ262167:OWR262167 PGM262167:PGN262167 PQI262167:PQJ262167 QAE262167:QAF262167 QKA262167:QKB262167 QTW262167:QTX262167 RDS262167:RDT262167 RNO262167:RNP262167 RXK262167:RXL262167 SHG262167:SHH262167 SRC262167:SRD262167 TAY262167:TAZ262167 TKU262167:TKV262167 TUQ262167:TUR262167 UEM262167:UEN262167 UOI262167:UOJ262167 UYE262167:UYF262167 VIA262167:VIB262167 VRW262167:VRX262167 WBS262167:WBT262167 WLO262167:WLP262167 WVK262167:WVL262167 C327703:D327703 IY327703:IZ327703 SU327703:SV327703 ACQ327703:ACR327703 AMM327703:AMN327703 AWI327703:AWJ327703 BGE327703:BGF327703 BQA327703:BQB327703 BZW327703:BZX327703 CJS327703:CJT327703 CTO327703:CTP327703 DDK327703:DDL327703 DNG327703:DNH327703 DXC327703:DXD327703 EGY327703:EGZ327703 EQU327703:EQV327703 FAQ327703:FAR327703 FKM327703:FKN327703 FUI327703:FUJ327703 GEE327703:GEF327703 GOA327703:GOB327703 GXW327703:GXX327703 HHS327703:HHT327703 HRO327703:HRP327703 IBK327703:IBL327703 ILG327703:ILH327703 IVC327703:IVD327703 JEY327703:JEZ327703 JOU327703:JOV327703 JYQ327703:JYR327703 KIM327703:KIN327703 KSI327703:KSJ327703 LCE327703:LCF327703 LMA327703:LMB327703 LVW327703:LVX327703 MFS327703:MFT327703 MPO327703:MPP327703 MZK327703:MZL327703 NJG327703:NJH327703 NTC327703:NTD327703 OCY327703:OCZ327703 OMU327703:OMV327703 OWQ327703:OWR327703 PGM327703:PGN327703 PQI327703:PQJ327703 QAE327703:QAF327703 QKA327703:QKB327703 QTW327703:QTX327703 RDS327703:RDT327703 RNO327703:RNP327703 RXK327703:RXL327703 SHG327703:SHH327703 SRC327703:SRD327703 TAY327703:TAZ327703 TKU327703:TKV327703 TUQ327703:TUR327703 UEM327703:UEN327703 UOI327703:UOJ327703 UYE327703:UYF327703 VIA327703:VIB327703 VRW327703:VRX327703 WBS327703:WBT327703 WLO327703:WLP327703 WVK327703:WVL327703 C393239:D393239 IY393239:IZ393239 SU393239:SV393239 ACQ393239:ACR393239 AMM393239:AMN393239 AWI393239:AWJ393239 BGE393239:BGF393239 BQA393239:BQB393239 BZW393239:BZX393239 CJS393239:CJT393239 CTO393239:CTP393239 DDK393239:DDL393239 DNG393239:DNH393239 DXC393239:DXD393239 EGY393239:EGZ393239 EQU393239:EQV393239 FAQ393239:FAR393239 FKM393239:FKN393239 FUI393239:FUJ393239 GEE393239:GEF393239 GOA393239:GOB393239 GXW393239:GXX393239 HHS393239:HHT393239 HRO393239:HRP393239 IBK393239:IBL393239 ILG393239:ILH393239 IVC393239:IVD393239 JEY393239:JEZ393239 JOU393239:JOV393239 JYQ393239:JYR393239 KIM393239:KIN393239 KSI393239:KSJ393239 LCE393239:LCF393239 LMA393239:LMB393239 LVW393239:LVX393239 MFS393239:MFT393239 MPO393239:MPP393239 MZK393239:MZL393239 NJG393239:NJH393239 NTC393239:NTD393239 OCY393239:OCZ393239 OMU393239:OMV393239 OWQ393239:OWR393239 PGM393239:PGN393239 PQI393239:PQJ393239 QAE393239:QAF393239 QKA393239:QKB393239 QTW393239:QTX393239 RDS393239:RDT393239 RNO393239:RNP393239 RXK393239:RXL393239 SHG393239:SHH393239 SRC393239:SRD393239 TAY393239:TAZ393239 TKU393239:TKV393239 TUQ393239:TUR393239 UEM393239:UEN393239 UOI393239:UOJ393239 UYE393239:UYF393239 VIA393239:VIB393239 VRW393239:VRX393239 WBS393239:WBT393239 WLO393239:WLP393239 WVK393239:WVL393239 C458775:D458775 IY458775:IZ458775 SU458775:SV458775 ACQ458775:ACR458775 AMM458775:AMN458775 AWI458775:AWJ458775 BGE458775:BGF458775 BQA458775:BQB458775 BZW458775:BZX458775 CJS458775:CJT458775 CTO458775:CTP458775 DDK458775:DDL458775 DNG458775:DNH458775 DXC458775:DXD458775 EGY458775:EGZ458775 EQU458775:EQV458775 FAQ458775:FAR458775 FKM458775:FKN458775 FUI458775:FUJ458775 GEE458775:GEF458775 GOA458775:GOB458775 GXW458775:GXX458775 HHS458775:HHT458775 HRO458775:HRP458775 IBK458775:IBL458775 ILG458775:ILH458775 IVC458775:IVD458775 JEY458775:JEZ458775 JOU458775:JOV458775 JYQ458775:JYR458775 KIM458775:KIN458775 KSI458775:KSJ458775 LCE458775:LCF458775 LMA458775:LMB458775 LVW458775:LVX458775 MFS458775:MFT458775 MPO458775:MPP458775 MZK458775:MZL458775 NJG458775:NJH458775 NTC458775:NTD458775 OCY458775:OCZ458775 OMU458775:OMV458775 OWQ458775:OWR458775 PGM458775:PGN458775 PQI458775:PQJ458775 QAE458775:QAF458775 QKA458775:QKB458775 QTW458775:QTX458775 RDS458775:RDT458775 RNO458775:RNP458775 RXK458775:RXL458775 SHG458775:SHH458775 SRC458775:SRD458775 TAY458775:TAZ458775 TKU458775:TKV458775 TUQ458775:TUR458775 UEM458775:UEN458775 UOI458775:UOJ458775 UYE458775:UYF458775 VIA458775:VIB458775 VRW458775:VRX458775 WBS458775:WBT458775 WLO458775:WLP458775 WVK458775:WVL458775 C524311:D524311 IY524311:IZ524311 SU524311:SV524311 ACQ524311:ACR524311 AMM524311:AMN524311 AWI524311:AWJ524311 BGE524311:BGF524311 BQA524311:BQB524311 BZW524311:BZX524311 CJS524311:CJT524311 CTO524311:CTP524311 DDK524311:DDL524311 DNG524311:DNH524311 DXC524311:DXD524311 EGY524311:EGZ524311 EQU524311:EQV524311 FAQ524311:FAR524311 FKM524311:FKN524311 FUI524311:FUJ524311 GEE524311:GEF524311 GOA524311:GOB524311 GXW524311:GXX524311 HHS524311:HHT524311 HRO524311:HRP524311 IBK524311:IBL524311 ILG524311:ILH524311 IVC524311:IVD524311 JEY524311:JEZ524311 JOU524311:JOV524311 JYQ524311:JYR524311 KIM524311:KIN524311 KSI524311:KSJ524311 LCE524311:LCF524311 LMA524311:LMB524311 LVW524311:LVX524311 MFS524311:MFT524311 MPO524311:MPP524311 MZK524311:MZL524311 NJG524311:NJH524311 NTC524311:NTD524311 OCY524311:OCZ524311 OMU524311:OMV524311 OWQ524311:OWR524311 PGM524311:PGN524311 PQI524311:PQJ524311 QAE524311:QAF524311 QKA524311:QKB524311 QTW524311:QTX524311 RDS524311:RDT524311 RNO524311:RNP524311 RXK524311:RXL524311 SHG524311:SHH524311 SRC524311:SRD524311 TAY524311:TAZ524311 TKU524311:TKV524311 TUQ524311:TUR524311 UEM524311:UEN524311 UOI524311:UOJ524311 UYE524311:UYF524311 VIA524311:VIB524311 VRW524311:VRX524311 WBS524311:WBT524311 WLO524311:WLP524311 WVK524311:WVL524311 C589847:D589847 IY589847:IZ589847 SU589847:SV589847 ACQ589847:ACR589847 AMM589847:AMN589847 AWI589847:AWJ589847 BGE589847:BGF589847 BQA589847:BQB589847 BZW589847:BZX589847 CJS589847:CJT589847 CTO589847:CTP589847 DDK589847:DDL589847 DNG589847:DNH589847 DXC589847:DXD589847 EGY589847:EGZ589847 EQU589847:EQV589847 FAQ589847:FAR589847 FKM589847:FKN589847 FUI589847:FUJ589847 GEE589847:GEF589847 GOA589847:GOB589847 GXW589847:GXX589847 HHS589847:HHT589847 HRO589847:HRP589847 IBK589847:IBL589847 ILG589847:ILH589847 IVC589847:IVD589847 JEY589847:JEZ589847 JOU589847:JOV589847 JYQ589847:JYR589847 KIM589847:KIN589847 KSI589847:KSJ589847 LCE589847:LCF589847 LMA589847:LMB589847 LVW589847:LVX589847 MFS589847:MFT589847 MPO589847:MPP589847 MZK589847:MZL589847 NJG589847:NJH589847 NTC589847:NTD589847 OCY589847:OCZ589847 OMU589847:OMV589847 OWQ589847:OWR589847 PGM589847:PGN589847 PQI589847:PQJ589847 QAE589847:QAF589847 QKA589847:QKB589847 QTW589847:QTX589847 RDS589847:RDT589847 RNO589847:RNP589847 RXK589847:RXL589847 SHG589847:SHH589847 SRC589847:SRD589847 TAY589847:TAZ589847 TKU589847:TKV589847 TUQ589847:TUR589847 UEM589847:UEN589847 UOI589847:UOJ589847 UYE589847:UYF589847 VIA589847:VIB589847 VRW589847:VRX589847 WBS589847:WBT589847 WLO589847:WLP589847 WVK589847:WVL589847 C655383:D655383 IY655383:IZ655383 SU655383:SV655383 ACQ655383:ACR655383 AMM655383:AMN655383 AWI655383:AWJ655383 BGE655383:BGF655383 BQA655383:BQB655383 BZW655383:BZX655383 CJS655383:CJT655383 CTO655383:CTP655383 DDK655383:DDL655383 DNG655383:DNH655383 DXC655383:DXD655383 EGY655383:EGZ655383 EQU655383:EQV655383 FAQ655383:FAR655383 FKM655383:FKN655383 FUI655383:FUJ655383 GEE655383:GEF655383 GOA655383:GOB655383 GXW655383:GXX655383 HHS655383:HHT655383 HRO655383:HRP655383 IBK655383:IBL655383 ILG655383:ILH655383 IVC655383:IVD655383 JEY655383:JEZ655383 JOU655383:JOV655383 JYQ655383:JYR655383 KIM655383:KIN655383 KSI655383:KSJ655383 LCE655383:LCF655383 LMA655383:LMB655383 LVW655383:LVX655383 MFS655383:MFT655383 MPO655383:MPP655383 MZK655383:MZL655383 NJG655383:NJH655383 NTC655383:NTD655383 OCY655383:OCZ655383 OMU655383:OMV655383 OWQ655383:OWR655383 PGM655383:PGN655383 PQI655383:PQJ655383 QAE655383:QAF655383 QKA655383:QKB655383 QTW655383:QTX655383 RDS655383:RDT655383 RNO655383:RNP655383 RXK655383:RXL655383 SHG655383:SHH655383 SRC655383:SRD655383 TAY655383:TAZ655383 TKU655383:TKV655383 TUQ655383:TUR655383 UEM655383:UEN655383 UOI655383:UOJ655383 UYE655383:UYF655383 VIA655383:VIB655383 VRW655383:VRX655383 WBS655383:WBT655383 WLO655383:WLP655383 WVK655383:WVL655383 C720919:D720919 IY720919:IZ720919 SU720919:SV720919 ACQ720919:ACR720919 AMM720919:AMN720919 AWI720919:AWJ720919 BGE720919:BGF720919 BQA720919:BQB720919 BZW720919:BZX720919 CJS720919:CJT720919 CTO720919:CTP720919 DDK720919:DDL720919 DNG720919:DNH720919 DXC720919:DXD720919 EGY720919:EGZ720919 EQU720919:EQV720919 FAQ720919:FAR720919 FKM720919:FKN720919 FUI720919:FUJ720919 GEE720919:GEF720919 GOA720919:GOB720919 GXW720919:GXX720919 HHS720919:HHT720919 HRO720919:HRP720919 IBK720919:IBL720919 ILG720919:ILH720919 IVC720919:IVD720919 JEY720919:JEZ720919 JOU720919:JOV720919 JYQ720919:JYR720919 KIM720919:KIN720919 KSI720919:KSJ720919 LCE720919:LCF720919 LMA720919:LMB720919 LVW720919:LVX720919 MFS720919:MFT720919 MPO720919:MPP720919 MZK720919:MZL720919 NJG720919:NJH720919 NTC720919:NTD720919 OCY720919:OCZ720919 OMU720919:OMV720919 OWQ720919:OWR720919 PGM720919:PGN720919 PQI720919:PQJ720919 QAE720919:QAF720919 QKA720919:QKB720919 QTW720919:QTX720919 RDS720919:RDT720919 RNO720919:RNP720919 RXK720919:RXL720919 SHG720919:SHH720919 SRC720919:SRD720919 TAY720919:TAZ720919 TKU720919:TKV720919 TUQ720919:TUR720919 UEM720919:UEN720919 UOI720919:UOJ720919 UYE720919:UYF720919 VIA720919:VIB720919 VRW720919:VRX720919 WBS720919:WBT720919 WLO720919:WLP720919 WVK720919:WVL720919 C786455:D786455 IY786455:IZ786455 SU786455:SV786455 ACQ786455:ACR786455 AMM786455:AMN786455 AWI786455:AWJ786455 BGE786455:BGF786455 BQA786455:BQB786455 BZW786455:BZX786455 CJS786455:CJT786455 CTO786455:CTP786455 DDK786455:DDL786455 DNG786455:DNH786455 DXC786455:DXD786455 EGY786455:EGZ786455 EQU786455:EQV786455 FAQ786455:FAR786455 FKM786455:FKN786455 FUI786455:FUJ786455 GEE786455:GEF786455 GOA786455:GOB786455 GXW786455:GXX786455 HHS786455:HHT786455 HRO786455:HRP786455 IBK786455:IBL786455 ILG786455:ILH786455 IVC786455:IVD786455 JEY786455:JEZ786455 JOU786455:JOV786455 JYQ786455:JYR786455 KIM786455:KIN786455 KSI786455:KSJ786455 LCE786455:LCF786455 LMA786455:LMB786455 LVW786455:LVX786455 MFS786455:MFT786455 MPO786455:MPP786455 MZK786455:MZL786455 NJG786455:NJH786455 NTC786455:NTD786455 OCY786455:OCZ786455 OMU786455:OMV786455 OWQ786455:OWR786455 PGM786455:PGN786455 PQI786455:PQJ786455 QAE786455:QAF786455 QKA786455:QKB786455 QTW786455:QTX786455 RDS786455:RDT786455 RNO786455:RNP786455 RXK786455:RXL786455 SHG786455:SHH786455 SRC786455:SRD786455 TAY786455:TAZ786455 TKU786455:TKV786455 TUQ786455:TUR786455 UEM786455:UEN786455 UOI786455:UOJ786455 UYE786455:UYF786455 VIA786455:VIB786455 VRW786455:VRX786455 WBS786455:WBT786455 WLO786455:WLP786455 WVK786455:WVL786455 C851991:D851991 IY851991:IZ851991 SU851991:SV851991 ACQ851991:ACR851991 AMM851991:AMN851991 AWI851991:AWJ851991 BGE851991:BGF851991 BQA851991:BQB851991 BZW851991:BZX851991 CJS851991:CJT851991 CTO851991:CTP851991 DDK851991:DDL851991 DNG851991:DNH851991 DXC851991:DXD851991 EGY851991:EGZ851991 EQU851991:EQV851991 FAQ851991:FAR851991 FKM851991:FKN851991 FUI851991:FUJ851991 GEE851991:GEF851991 GOA851991:GOB851991 GXW851991:GXX851991 HHS851991:HHT851991 HRO851991:HRP851991 IBK851991:IBL851991 ILG851991:ILH851991 IVC851991:IVD851991 JEY851991:JEZ851991 JOU851991:JOV851991 JYQ851991:JYR851991 KIM851991:KIN851991 KSI851991:KSJ851991 LCE851991:LCF851991 LMA851991:LMB851991 LVW851991:LVX851991 MFS851991:MFT851991 MPO851991:MPP851991 MZK851991:MZL851991 NJG851991:NJH851991 NTC851991:NTD851991 OCY851991:OCZ851991 OMU851991:OMV851991 OWQ851991:OWR851991 PGM851991:PGN851991 PQI851991:PQJ851991 QAE851991:QAF851991 QKA851991:QKB851991 QTW851991:QTX851991 RDS851991:RDT851991 RNO851991:RNP851991 RXK851991:RXL851991 SHG851991:SHH851991 SRC851991:SRD851991 TAY851991:TAZ851991 TKU851991:TKV851991 TUQ851991:TUR851991 UEM851991:UEN851991 UOI851991:UOJ851991 UYE851991:UYF851991 VIA851991:VIB851991 VRW851991:VRX851991 WBS851991:WBT851991 WLO851991:WLP851991 WVK851991:WVL851991 C917527:D917527 IY917527:IZ917527 SU917527:SV917527 ACQ917527:ACR917527 AMM917527:AMN917527 AWI917527:AWJ917527 BGE917527:BGF917527 BQA917527:BQB917527 BZW917527:BZX917527 CJS917527:CJT917527 CTO917527:CTP917527 DDK917527:DDL917527 DNG917527:DNH917527 DXC917527:DXD917527 EGY917527:EGZ917527 EQU917527:EQV917527 FAQ917527:FAR917527 FKM917527:FKN917527 FUI917527:FUJ917527 GEE917527:GEF917527 GOA917527:GOB917527 GXW917527:GXX917527 HHS917527:HHT917527 HRO917527:HRP917527 IBK917527:IBL917527 ILG917527:ILH917527 IVC917527:IVD917527 JEY917527:JEZ917527 JOU917527:JOV917527 JYQ917527:JYR917527 KIM917527:KIN917527 KSI917527:KSJ917527 LCE917527:LCF917527 LMA917527:LMB917527 LVW917527:LVX917527 MFS917527:MFT917527 MPO917527:MPP917527 MZK917527:MZL917527 NJG917527:NJH917527 NTC917527:NTD917527 OCY917527:OCZ917527 OMU917527:OMV917527 OWQ917527:OWR917527 PGM917527:PGN917527 PQI917527:PQJ917527 QAE917527:QAF917527 QKA917527:QKB917527 QTW917527:QTX917527 RDS917527:RDT917527 RNO917527:RNP917527 RXK917527:RXL917527 SHG917527:SHH917527 SRC917527:SRD917527 TAY917527:TAZ917527 TKU917527:TKV917527 TUQ917527:TUR917527 UEM917527:UEN917527 UOI917527:UOJ917527 UYE917527:UYF917527 VIA917527:VIB917527 VRW917527:VRX917527 WBS917527:WBT917527 WLO917527:WLP917527 WVK917527:WVL917527 C983063:D983063 IY983063:IZ983063 SU983063:SV983063 ACQ983063:ACR983063 AMM983063:AMN983063 AWI983063:AWJ983063 BGE983063:BGF983063 BQA983063:BQB983063 BZW983063:BZX983063 CJS983063:CJT983063 CTO983063:CTP983063 DDK983063:DDL983063 DNG983063:DNH983063 DXC983063:DXD983063 EGY983063:EGZ983063 EQU983063:EQV983063 FAQ983063:FAR983063 FKM983063:FKN983063 FUI983063:FUJ983063 GEE983063:GEF983063 GOA983063:GOB983063 GXW983063:GXX983063 HHS983063:HHT983063 HRO983063:HRP983063 IBK983063:IBL983063 ILG983063:ILH983063 IVC983063:IVD983063 JEY983063:JEZ983063 JOU983063:JOV983063 JYQ983063:JYR983063 KIM983063:KIN983063 KSI983063:KSJ983063 LCE983063:LCF983063 LMA983063:LMB983063 LVW983063:LVX983063 MFS983063:MFT983063 MPO983063:MPP983063 MZK983063:MZL983063 NJG983063:NJH983063 NTC983063:NTD983063 OCY983063:OCZ983063 OMU983063:OMV983063 OWQ983063:OWR983063 PGM983063:PGN983063 PQI983063:PQJ983063 QAE983063:QAF983063 QKA983063:QKB983063 QTW983063:QTX983063 RDS983063:RDT983063 RNO983063:RNP983063 RXK983063:RXL983063 SHG983063:SHH983063 SRC983063:SRD983063 TAY983063:TAZ983063 TKU983063:TKV983063 TUQ983063:TUR983063 UEM983063:UEN983063 UOI983063:UOJ983063 UYE983063:UYF983063 VIA983063:VIB983063 VRW983063:VRX983063 WBS983063:WBT983063 WLO983063:WLP983063 WVK983063:WVL983063">
      <formula1>$AC$138:$AC$141</formula1>
    </dataValidation>
    <dataValidation type="list" allowBlank="1" showInputMessage="1" showErrorMessage="1" sqref="C80 IY80 SU80 ACQ80 AMM80 AWI80 BGE80 BQA80 BZW80 CJS80 CTO80 DDK80 DNG80 DXC80 EGY80 EQU80 FAQ80 FKM80 FUI80 GEE80 GOA80 GXW80 HHS80 HRO80 IBK80 ILG80 IVC80 JEY80 JOU80 JYQ80 KIM80 KSI80 LCE80 LMA80 LVW80 MFS80 MPO80 MZK80 NJG80 NTC80 OCY80 OMU80 OWQ80 PGM80 PQI80 QAE80 QKA80 QTW80 RDS80 RNO80 RXK80 SHG80 SRC80 TAY80 TKU80 TUQ80 UEM80 UOI80 UYE80 VIA80 VRW80 WBS80 WLO80 WVK80 C65616 IY65616 SU65616 ACQ65616 AMM65616 AWI65616 BGE65616 BQA65616 BZW65616 CJS65616 CTO65616 DDK65616 DNG65616 DXC65616 EGY65616 EQU65616 FAQ65616 FKM65616 FUI65616 GEE65616 GOA65616 GXW65616 HHS65616 HRO65616 IBK65616 ILG65616 IVC65616 JEY65616 JOU65616 JYQ65616 KIM65616 KSI65616 LCE65616 LMA65616 LVW65616 MFS65616 MPO65616 MZK65616 NJG65616 NTC65616 OCY65616 OMU65616 OWQ65616 PGM65616 PQI65616 QAE65616 QKA65616 QTW65616 RDS65616 RNO65616 RXK65616 SHG65616 SRC65616 TAY65616 TKU65616 TUQ65616 UEM65616 UOI65616 UYE65616 VIA65616 VRW65616 WBS65616 WLO65616 WVK65616 C131152 IY131152 SU131152 ACQ131152 AMM131152 AWI131152 BGE131152 BQA131152 BZW131152 CJS131152 CTO131152 DDK131152 DNG131152 DXC131152 EGY131152 EQU131152 FAQ131152 FKM131152 FUI131152 GEE131152 GOA131152 GXW131152 HHS131152 HRO131152 IBK131152 ILG131152 IVC131152 JEY131152 JOU131152 JYQ131152 KIM131152 KSI131152 LCE131152 LMA131152 LVW131152 MFS131152 MPO131152 MZK131152 NJG131152 NTC131152 OCY131152 OMU131152 OWQ131152 PGM131152 PQI131152 QAE131152 QKA131152 QTW131152 RDS131152 RNO131152 RXK131152 SHG131152 SRC131152 TAY131152 TKU131152 TUQ131152 UEM131152 UOI131152 UYE131152 VIA131152 VRW131152 WBS131152 WLO131152 WVK131152 C196688 IY196688 SU196688 ACQ196688 AMM196688 AWI196688 BGE196688 BQA196688 BZW196688 CJS196688 CTO196688 DDK196688 DNG196688 DXC196688 EGY196688 EQU196688 FAQ196688 FKM196688 FUI196688 GEE196688 GOA196688 GXW196688 HHS196688 HRO196688 IBK196688 ILG196688 IVC196688 JEY196688 JOU196688 JYQ196688 KIM196688 KSI196688 LCE196688 LMA196688 LVW196688 MFS196688 MPO196688 MZK196688 NJG196688 NTC196688 OCY196688 OMU196688 OWQ196688 PGM196688 PQI196688 QAE196688 QKA196688 QTW196688 RDS196688 RNO196688 RXK196688 SHG196688 SRC196688 TAY196688 TKU196688 TUQ196688 UEM196688 UOI196688 UYE196688 VIA196688 VRW196688 WBS196688 WLO196688 WVK196688 C262224 IY262224 SU262224 ACQ262224 AMM262224 AWI262224 BGE262224 BQA262224 BZW262224 CJS262224 CTO262224 DDK262224 DNG262224 DXC262224 EGY262224 EQU262224 FAQ262224 FKM262224 FUI262224 GEE262224 GOA262224 GXW262224 HHS262224 HRO262224 IBK262224 ILG262224 IVC262224 JEY262224 JOU262224 JYQ262224 KIM262224 KSI262224 LCE262224 LMA262224 LVW262224 MFS262224 MPO262224 MZK262224 NJG262224 NTC262224 OCY262224 OMU262224 OWQ262224 PGM262224 PQI262224 QAE262224 QKA262224 QTW262224 RDS262224 RNO262224 RXK262224 SHG262224 SRC262224 TAY262224 TKU262224 TUQ262224 UEM262224 UOI262224 UYE262224 VIA262224 VRW262224 WBS262224 WLO262224 WVK262224 C327760 IY327760 SU327760 ACQ327760 AMM327760 AWI327760 BGE327760 BQA327760 BZW327760 CJS327760 CTO327760 DDK327760 DNG327760 DXC327760 EGY327760 EQU327760 FAQ327760 FKM327760 FUI327760 GEE327760 GOA327760 GXW327760 HHS327760 HRO327760 IBK327760 ILG327760 IVC327760 JEY327760 JOU327760 JYQ327760 KIM327760 KSI327760 LCE327760 LMA327760 LVW327760 MFS327760 MPO327760 MZK327760 NJG327760 NTC327760 OCY327760 OMU327760 OWQ327760 PGM327760 PQI327760 QAE327760 QKA327760 QTW327760 RDS327760 RNO327760 RXK327760 SHG327760 SRC327760 TAY327760 TKU327760 TUQ327760 UEM327760 UOI327760 UYE327760 VIA327760 VRW327760 WBS327760 WLO327760 WVK327760 C393296 IY393296 SU393296 ACQ393296 AMM393296 AWI393296 BGE393296 BQA393296 BZW393296 CJS393296 CTO393296 DDK393296 DNG393296 DXC393296 EGY393296 EQU393296 FAQ393296 FKM393296 FUI393296 GEE393296 GOA393296 GXW393296 HHS393296 HRO393296 IBK393296 ILG393296 IVC393296 JEY393296 JOU393296 JYQ393296 KIM393296 KSI393296 LCE393296 LMA393296 LVW393296 MFS393296 MPO393296 MZK393296 NJG393296 NTC393296 OCY393296 OMU393296 OWQ393296 PGM393296 PQI393296 QAE393296 QKA393296 QTW393296 RDS393296 RNO393296 RXK393296 SHG393296 SRC393296 TAY393296 TKU393296 TUQ393296 UEM393296 UOI393296 UYE393296 VIA393296 VRW393296 WBS393296 WLO393296 WVK393296 C458832 IY458832 SU458832 ACQ458832 AMM458832 AWI458832 BGE458832 BQA458832 BZW458832 CJS458832 CTO458832 DDK458832 DNG458832 DXC458832 EGY458832 EQU458832 FAQ458832 FKM458832 FUI458832 GEE458832 GOA458832 GXW458832 HHS458832 HRO458832 IBK458832 ILG458832 IVC458832 JEY458832 JOU458832 JYQ458832 KIM458832 KSI458832 LCE458832 LMA458832 LVW458832 MFS458832 MPO458832 MZK458832 NJG458832 NTC458832 OCY458832 OMU458832 OWQ458832 PGM458832 PQI458832 QAE458832 QKA458832 QTW458832 RDS458832 RNO458832 RXK458832 SHG458832 SRC458832 TAY458832 TKU458832 TUQ458832 UEM458832 UOI458832 UYE458832 VIA458832 VRW458832 WBS458832 WLO458832 WVK458832 C524368 IY524368 SU524368 ACQ524368 AMM524368 AWI524368 BGE524368 BQA524368 BZW524368 CJS524368 CTO524368 DDK524368 DNG524368 DXC524368 EGY524368 EQU524368 FAQ524368 FKM524368 FUI524368 GEE524368 GOA524368 GXW524368 HHS524368 HRO524368 IBK524368 ILG524368 IVC524368 JEY524368 JOU524368 JYQ524368 KIM524368 KSI524368 LCE524368 LMA524368 LVW524368 MFS524368 MPO524368 MZK524368 NJG524368 NTC524368 OCY524368 OMU524368 OWQ524368 PGM524368 PQI524368 QAE524368 QKA524368 QTW524368 RDS524368 RNO524368 RXK524368 SHG524368 SRC524368 TAY524368 TKU524368 TUQ524368 UEM524368 UOI524368 UYE524368 VIA524368 VRW524368 WBS524368 WLO524368 WVK524368 C589904 IY589904 SU589904 ACQ589904 AMM589904 AWI589904 BGE589904 BQA589904 BZW589904 CJS589904 CTO589904 DDK589904 DNG589904 DXC589904 EGY589904 EQU589904 FAQ589904 FKM589904 FUI589904 GEE589904 GOA589904 GXW589904 HHS589904 HRO589904 IBK589904 ILG589904 IVC589904 JEY589904 JOU589904 JYQ589904 KIM589904 KSI589904 LCE589904 LMA589904 LVW589904 MFS589904 MPO589904 MZK589904 NJG589904 NTC589904 OCY589904 OMU589904 OWQ589904 PGM589904 PQI589904 QAE589904 QKA589904 QTW589904 RDS589904 RNO589904 RXK589904 SHG589904 SRC589904 TAY589904 TKU589904 TUQ589904 UEM589904 UOI589904 UYE589904 VIA589904 VRW589904 WBS589904 WLO589904 WVK589904 C655440 IY655440 SU655440 ACQ655440 AMM655440 AWI655440 BGE655440 BQA655440 BZW655440 CJS655440 CTO655440 DDK655440 DNG655440 DXC655440 EGY655440 EQU655440 FAQ655440 FKM655440 FUI655440 GEE655440 GOA655440 GXW655440 HHS655440 HRO655440 IBK655440 ILG655440 IVC655440 JEY655440 JOU655440 JYQ655440 KIM655440 KSI655440 LCE655440 LMA655440 LVW655440 MFS655440 MPO655440 MZK655440 NJG655440 NTC655440 OCY655440 OMU655440 OWQ655440 PGM655440 PQI655440 QAE655440 QKA655440 QTW655440 RDS655440 RNO655440 RXK655440 SHG655440 SRC655440 TAY655440 TKU655440 TUQ655440 UEM655440 UOI655440 UYE655440 VIA655440 VRW655440 WBS655440 WLO655440 WVK655440 C720976 IY720976 SU720976 ACQ720976 AMM720976 AWI720976 BGE720976 BQA720976 BZW720976 CJS720976 CTO720976 DDK720976 DNG720976 DXC720976 EGY720976 EQU720976 FAQ720976 FKM720976 FUI720976 GEE720976 GOA720976 GXW720976 HHS720976 HRO720976 IBK720976 ILG720976 IVC720976 JEY720976 JOU720976 JYQ720976 KIM720976 KSI720976 LCE720976 LMA720976 LVW720976 MFS720976 MPO720976 MZK720976 NJG720976 NTC720976 OCY720976 OMU720976 OWQ720976 PGM720976 PQI720976 QAE720976 QKA720976 QTW720976 RDS720976 RNO720976 RXK720976 SHG720976 SRC720976 TAY720976 TKU720976 TUQ720976 UEM720976 UOI720976 UYE720976 VIA720976 VRW720976 WBS720976 WLO720976 WVK720976 C786512 IY786512 SU786512 ACQ786512 AMM786512 AWI786512 BGE786512 BQA786512 BZW786512 CJS786512 CTO786512 DDK786512 DNG786512 DXC786512 EGY786512 EQU786512 FAQ786512 FKM786512 FUI786512 GEE786512 GOA786512 GXW786512 HHS786512 HRO786512 IBK786512 ILG786512 IVC786512 JEY786512 JOU786512 JYQ786512 KIM786512 KSI786512 LCE786512 LMA786512 LVW786512 MFS786512 MPO786512 MZK786512 NJG786512 NTC786512 OCY786512 OMU786512 OWQ786512 PGM786512 PQI786512 QAE786512 QKA786512 QTW786512 RDS786512 RNO786512 RXK786512 SHG786512 SRC786512 TAY786512 TKU786512 TUQ786512 UEM786512 UOI786512 UYE786512 VIA786512 VRW786512 WBS786512 WLO786512 WVK786512 C852048 IY852048 SU852048 ACQ852048 AMM852048 AWI852048 BGE852048 BQA852048 BZW852048 CJS852048 CTO852048 DDK852048 DNG852048 DXC852048 EGY852048 EQU852048 FAQ852048 FKM852048 FUI852048 GEE852048 GOA852048 GXW852048 HHS852048 HRO852048 IBK852048 ILG852048 IVC852048 JEY852048 JOU852048 JYQ852048 KIM852048 KSI852048 LCE852048 LMA852048 LVW852048 MFS852048 MPO852048 MZK852048 NJG852048 NTC852048 OCY852048 OMU852048 OWQ852048 PGM852048 PQI852048 QAE852048 QKA852048 QTW852048 RDS852048 RNO852048 RXK852048 SHG852048 SRC852048 TAY852048 TKU852048 TUQ852048 UEM852048 UOI852048 UYE852048 VIA852048 VRW852048 WBS852048 WLO852048 WVK852048 C917584 IY917584 SU917584 ACQ917584 AMM917584 AWI917584 BGE917584 BQA917584 BZW917584 CJS917584 CTO917584 DDK917584 DNG917584 DXC917584 EGY917584 EQU917584 FAQ917584 FKM917584 FUI917584 GEE917584 GOA917584 GXW917584 HHS917584 HRO917584 IBK917584 ILG917584 IVC917584 JEY917584 JOU917584 JYQ917584 KIM917584 KSI917584 LCE917584 LMA917584 LVW917584 MFS917584 MPO917584 MZK917584 NJG917584 NTC917584 OCY917584 OMU917584 OWQ917584 PGM917584 PQI917584 QAE917584 QKA917584 QTW917584 RDS917584 RNO917584 RXK917584 SHG917584 SRC917584 TAY917584 TKU917584 TUQ917584 UEM917584 UOI917584 UYE917584 VIA917584 VRW917584 WBS917584 WLO917584 WVK917584 C983120 IY983120 SU983120 ACQ983120 AMM983120 AWI983120 BGE983120 BQA983120 BZW983120 CJS983120 CTO983120 DDK983120 DNG983120 DXC983120 EGY983120 EQU983120 FAQ983120 FKM983120 FUI983120 GEE983120 GOA983120 GXW983120 HHS983120 HRO983120 IBK983120 ILG983120 IVC983120 JEY983120 JOU983120 JYQ983120 KIM983120 KSI983120 LCE983120 LMA983120 LVW983120 MFS983120 MPO983120 MZK983120 NJG983120 NTC983120 OCY983120 OMU983120 OWQ983120 PGM983120 PQI983120 QAE983120 QKA983120 QTW983120 RDS983120 RNO983120 RXK983120 SHG983120 SRC983120 TAY983120 TKU983120 TUQ983120 UEM983120 UOI983120 UYE983120 VIA983120 VRW983120 WBS983120 WLO983120 WVK983120">
      <formula1>$X$202:$X$206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Mdic/Secex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Estatísticos</dc:title>
  <dc:subject>Exportações Brasileiras</dc:subject>
  <dc:creator>Wilton Rufino Correia</dc:creator>
  <dc:description>Equipe Técnica: Wilton Rufino Correia, Thiago Rodrigues de Farias</dc:description>
  <cp:lastModifiedBy>PCHSDS</cp:lastModifiedBy>
  <cp:revision>0001</cp:revision>
  <dcterms:created xsi:type="dcterms:W3CDTF">2003-04-01T13:36:07Z</dcterms:created>
  <dcterms:modified xsi:type="dcterms:W3CDTF">2016-04-22T06:53:41Z</dcterms:modified>
  <cp:category>Por Países</cp:category>
</cp:coreProperties>
</file>

<file path=docProps/custom.xml><?xml version="1.0" encoding="utf-8"?>
<Properties xmlns="http://schemas.openxmlformats.org/officeDocument/2006/custom-properties" xmlns:vt="http://schemas.openxmlformats.org/officeDocument/2006/docPropsVTypes">
  <property fmtid="{64440492-4C8B-11D1-8B70-080036B11A03}" pid="4">
    <vt:lpwstr>BD_AE_2002_MES - BD_T300_OPER - BD_T200_PAIS</vt:lpwstr>
  </property>
</Properties>
</file>